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midhofera/Desktop/"/>
    </mc:Choice>
  </mc:AlternateContent>
  <xr:revisionPtr revIDLastSave="0" documentId="13_ncr:1_{5E425BF0-E752-4D4B-8E40-923021EA77E6}" xr6:coauthVersionLast="47" xr6:coauthVersionMax="47" xr10:uidLastSave="{00000000-0000-0000-0000-000000000000}"/>
  <bookViews>
    <workbookView xWindow="30240" yWindow="-3940" windowWidth="51200" windowHeight="27100" xr2:uid="{646E1492-0283-4D58-909B-CF9E25EE7507}"/>
  </bookViews>
  <sheets>
    <sheet name="202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5" i="2" l="1"/>
  <c r="N134" i="2"/>
  <c r="N133" i="2"/>
  <c r="L134" i="2"/>
  <c r="L133" i="2"/>
  <c r="K134" i="2"/>
  <c r="K133" i="2"/>
  <c r="J134" i="2"/>
  <c r="J133" i="2"/>
  <c r="N127" i="2"/>
  <c r="N126" i="2"/>
  <c r="L127" i="2"/>
  <c r="L126" i="2"/>
  <c r="J127" i="2"/>
  <c r="J126" i="2"/>
  <c r="K126" i="2" s="1"/>
  <c r="L253" i="2"/>
  <c r="L255" i="2"/>
  <c r="L257" i="2"/>
  <c r="L259" i="2"/>
  <c r="L260" i="2"/>
  <c r="L261" i="2"/>
  <c r="L263" i="2"/>
  <c r="L265" i="2"/>
  <c r="L251" i="2"/>
  <c r="L244" i="2"/>
  <c r="L243" i="2"/>
  <c r="L227" i="2"/>
  <c r="L22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06" i="2"/>
  <c r="L194" i="2"/>
  <c r="L195" i="2"/>
  <c r="L196" i="2"/>
  <c r="L197" i="2"/>
  <c r="L198" i="2"/>
  <c r="L199" i="2"/>
  <c r="L200" i="2"/>
  <c r="L201" i="2"/>
  <c r="L202" i="2"/>
  <c r="L203" i="2"/>
  <c r="L204" i="2"/>
  <c r="L193" i="2"/>
  <c r="L183" i="2"/>
  <c r="L184" i="2"/>
  <c r="L185" i="2"/>
  <c r="L186" i="2"/>
  <c r="L187" i="2"/>
  <c r="L182" i="2"/>
  <c r="L170" i="2"/>
  <c r="L171" i="2"/>
  <c r="L172" i="2"/>
  <c r="L173" i="2"/>
  <c r="L174" i="2"/>
  <c r="L175" i="2"/>
  <c r="L176" i="2"/>
  <c r="L177" i="2"/>
  <c r="L178" i="2"/>
  <c r="L179" i="2"/>
  <c r="L180" i="2"/>
  <c r="L169" i="2"/>
  <c r="L137" i="2"/>
  <c r="L138" i="2"/>
  <c r="L136" i="2"/>
  <c r="L130" i="2"/>
  <c r="L131" i="2"/>
  <c r="L132" i="2"/>
  <c r="L129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93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66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38" i="2"/>
  <c r="L62" i="2"/>
  <c r="L61" i="2"/>
  <c r="L19" i="2"/>
  <c r="L20" i="2"/>
  <c r="L21" i="2"/>
  <c r="L22" i="2"/>
  <c r="L23" i="2"/>
  <c r="L24" i="2"/>
  <c r="L25" i="2"/>
  <c r="L26" i="2"/>
  <c r="L18" i="2"/>
  <c r="K127" i="2" l="1"/>
  <c r="P38" i="2"/>
  <c r="Q38" i="2" s="1"/>
  <c r="R38" i="2"/>
  <c r="S38" i="2" s="1"/>
  <c r="P39" i="2"/>
  <c r="Q39" i="2" s="1"/>
  <c r="R39" i="2"/>
  <c r="S39" i="2" s="1"/>
  <c r="P40" i="2"/>
  <c r="Q40" i="2" s="1"/>
  <c r="R40" i="2"/>
  <c r="S40" i="2" s="1"/>
  <c r="P41" i="2"/>
  <c r="Q41" i="2" s="1"/>
  <c r="R41" i="2"/>
  <c r="S41" i="2" s="1"/>
  <c r="P42" i="2"/>
  <c r="Q42" i="2" s="1"/>
  <c r="R42" i="2"/>
  <c r="S42" i="2"/>
  <c r="P43" i="2"/>
  <c r="Q43" i="2" s="1"/>
  <c r="R43" i="2"/>
  <c r="S43" i="2" s="1"/>
  <c r="P44" i="2"/>
  <c r="Q44" i="2" s="1"/>
  <c r="R44" i="2"/>
  <c r="S44" i="2" s="1"/>
  <c r="P45" i="2"/>
  <c r="Q45" i="2" s="1"/>
  <c r="R45" i="2"/>
  <c r="S45" i="2" s="1"/>
  <c r="P46" i="2"/>
  <c r="Q46" i="2"/>
  <c r="R46" i="2"/>
  <c r="S46" i="2" s="1"/>
  <c r="P47" i="2"/>
  <c r="Q47" i="2" s="1"/>
  <c r="R47" i="2"/>
  <c r="S47" i="2" s="1"/>
  <c r="O39" i="2"/>
  <c r="N38" i="2"/>
  <c r="O38" i="2" s="1"/>
  <c r="N39" i="2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O47" i="2" s="1"/>
  <c r="M39" i="2"/>
  <c r="M44" i="2"/>
  <c r="M41" i="2"/>
  <c r="M42" i="2"/>
  <c r="M45" i="2"/>
  <c r="M46" i="2"/>
  <c r="M43" i="2"/>
  <c r="M47" i="2"/>
  <c r="G38" i="2"/>
  <c r="G39" i="2"/>
  <c r="G40" i="2"/>
  <c r="G41" i="2"/>
  <c r="G42" i="2"/>
  <c r="G43" i="2"/>
  <c r="G44" i="2"/>
  <c r="G45" i="2"/>
  <c r="G46" i="2"/>
  <c r="G47" i="2"/>
  <c r="H247" i="2"/>
  <c r="I247" i="2" s="1"/>
  <c r="H248" i="2"/>
  <c r="I248" i="2" s="1"/>
  <c r="H249" i="2"/>
  <c r="L249" i="2" s="1"/>
  <c r="M249" i="2" s="1"/>
  <c r="H246" i="2"/>
  <c r="I246" i="2" s="1"/>
  <c r="M243" i="2"/>
  <c r="H230" i="2"/>
  <c r="L230" i="2" s="1"/>
  <c r="M230" i="2" s="1"/>
  <c r="H231" i="2"/>
  <c r="I231" i="2" s="1"/>
  <c r="H232" i="2"/>
  <c r="H233" i="2"/>
  <c r="L233" i="2" s="1"/>
  <c r="M233" i="2" s="1"/>
  <c r="H234" i="2"/>
  <c r="H235" i="2"/>
  <c r="H236" i="2"/>
  <c r="L236" i="2" s="1"/>
  <c r="M236" i="2" s="1"/>
  <c r="H237" i="2"/>
  <c r="L237" i="2" s="1"/>
  <c r="M237" i="2" s="1"/>
  <c r="H238" i="2"/>
  <c r="H239" i="2"/>
  <c r="L239" i="2" s="1"/>
  <c r="M239" i="2" s="1"/>
  <c r="H240" i="2"/>
  <c r="I240" i="2" s="1"/>
  <c r="H241" i="2"/>
  <c r="I241" i="2" s="1"/>
  <c r="H242" i="2"/>
  <c r="I242" i="2" s="1"/>
  <c r="H229" i="2"/>
  <c r="L229" i="2" s="1"/>
  <c r="M229" i="2" s="1"/>
  <c r="H224" i="2"/>
  <c r="H223" i="2"/>
  <c r="M212" i="2"/>
  <c r="M214" i="2"/>
  <c r="M215" i="2"/>
  <c r="M216" i="2"/>
  <c r="M217" i="2"/>
  <c r="M219" i="2"/>
  <c r="M195" i="2"/>
  <c r="H190" i="2"/>
  <c r="I190" i="2" s="1"/>
  <c r="H191" i="2"/>
  <c r="I191" i="2" s="1"/>
  <c r="H189" i="2"/>
  <c r="I189" i="2" s="1"/>
  <c r="M182" i="2"/>
  <c r="M172" i="2"/>
  <c r="M178" i="2"/>
  <c r="M180" i="2"/>
  <c r="H141" i="2"/>
  <c r="I141" i="2" s="1"/>
  <c r="H142" i="2"/>
  <c r="I142" i="2" s="1"/>
  <c r="H143" i="2"/>
  <c r="H144" i="2"/>
  <c r="I144" i="2" s="1"/>
  <c r="H145" i="2"/>
  <c r="I145" i="2" s="1"/>
  <c r="H146" i="2"/>
  <c r="L146" i="2" s="1"/>
  <c r="M146" i="2" s="1"/>
  <c r="H147" i="2"/>
  <c r="I147" i="2" s="1"/>
  <c r="H148" i="2"/>
  <c r="L148" i="2" s="1"/>
  <c r="M148" i="2" s="1"/>
  <c r="H149" i="2"/>
  <c r="I149" i="2" s="1"/>
  <c r="H150" i="2"/>
  <c r="H151" i="2"/>
  <c r="L151" i="2" s="1"/>
  <c r="M151" i="2" s="1"/>
  <c r="H152" i="2"/>
  <c r="I152" i="2" s="1"/>
  <c r="H153" i="2"/>
  <c r="I153" i="2" s="1"/>
  <c r="H154" i="2"/>
  <c r="I154" i="2" s="1"/>
  <c r="H155" i="2"/>
  <c r="H156" i="2"/>
  <c r="L156" i="2" s="1"/>
  <c r="M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H163" i="2"/>
  <c r="L163" i="2" s="1"/>
  <c r="M163" i="2" s="1"/>
  <c r="H164" i="2"/>
  <c r="I164" i="2" s="1"/>
  <c r="H165" i="2"/>
  <c r="I165" i="2" s="1"/>
  <c r="H166" i="2"/>
  <c r="L166" i="2" s="1"/>
  <c r="M166" i="2" s="1"/>
  <c r="H167" i="2"/>
  <c r="H140" i="2"/>
  <c r="L140" i="2" s="1"/>
  <c r="M140" i="2" s="1"/>
  <c r="O133" i="2"/>
  <c r="O127" i="2"/>
  <c r="M106" i="2"/>
  <c r="M113" i="2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85" i="2"/>
  <c r="I85" i="2" s="1"/>
  <c r="M78" i="2"/>
  <c r="H64" i="2"/>
  <c r="I64" i="2" s="1"/>
  <c r="H63" i="2"/>
  <c r="I63" i="2" s="1"/>
  <c r="H60" i="2"/>
  <c r="I60" i="2" s="1"/>
  <c r="H59" i="2"/>
  <c r="I59" i="2" s="1"/>
  <c r="M49" i="2"/>
  <c r="M55" i="2"/>
  <c r="M56" i="2"/>
  <c r="M57" i="2"/>
  <c r="I140" i="2"/>
  <c r="I143" i="2"/>
  <c r="I148" i="2"/>
  <c r="I150" i="2"/>
  <c r="I155" i="2"/>
  <c r="I162" i="2"/>
  <c r="I167" i="2"/>
  <c r="I223" i="2"/>
  <c r="I224" i="2"/>
  <c r="I232" i="2"/>
  <c r="I234" i="2"/>
  <c r="I235" i="2"/>
  <c r="I238" i="2"/>
  <c r="H29" i="2"/>
  <c r="I29" i="2" s="1"/>
  <c r="H30" i="2"/>
  <c r="L30" i="2" s="1"/>
  <c r="M30" i="2" s="1"/>
  <c r="H31" i="2"/>
  <c r="I31" i="2" s="1"/>
  <c r="H32" i="2"/>
  <c r="L32" i="2" s="1"/>
  <c r="M32" i="2" s="1"/>
  <c r="H33" i="2"/>
  <c r="L33" i="2" s="1"/>
  <c r="M33" i="2" s="1"/>
  <c r="H34" i="2"/>
  <c r="L34" i="2" s="1"/>
  <c r="M34" i="2" s="1"/>
  <c r="H35" i="2"/>
  <c r="L35" i="2" s="1"/>
  <c r="M35" i="2" s="1"/>
  <c r="H36" i="2"/>
  <c r="L36" i="2" s="1"/>
  <c r="M36" i="2" s="1"/>
  <c r="H28" i="2"/>
  <c r="I28" i="2" s="1"/>
  <c r="M19" i="2"/>
  <c r="M20" i="2"/>
  <c r="M21" i="2"/>
  <c r="M26" i="2"/>
  <c r="L31" i="2"/>
  <c r="M31" i="2" s="1"/>
  <c r="M51" i="2"/>
  <c r="M54" i="2"/>
  <c r="L59" i="2"/>
  <c r="M59" i="2" s="1"/>
  <c r="M75" i="2"/>
  <c r="M76" i="2"/>
  <c r="M83" i="2"/>
  <c r="L86" i="2"/>
  <c r="M86" i="2" s="1"/>
  <c r="L87" i="2"/>
  <c r="M87" i="2" s="1"/>
  <c r="L89" i="2"/>
  <c r="M89" i="2" s="1"/>
  <c r="L90" i="2"/>
  <c r="M96" i="2"/>
  <c r="M101" i="2"/>
  <c r="M103" i="2"/>
  <c r="M104" i="2"/>
  <c r="M105" i="2"/>
  <c r="M115" i="2"/>
  <c r="M116" i="2"/>
  <c r="M117" i="2"/>
  <c r="M118" i="2"/>
  <c r="M120" i="2"/>
  <c r="M129" i="2"/>
  <c r="M130" i="2"/>
  <c r="L143" i="2"/>
  <c r="L150" i="2"/>
  <c r="M150" i="2" s="1"/>
  <c r="L155" i="2"/>
  <c r="M155" i="2" s="1"/>
  <c r="L157" i="2"/>
  <c r="M157" i="2" s="1"/>
  <c r="L160" i="2"/>
  <c r="M160" i="2" s="1"/>
  <c r="L161" i="2"/>
  <c r="M161" i="2" s="1"/>
  <c r="L162" i="2"/>
  <c r="L167" i="2"/>
  <c r="M171" i="2"/>
  <c r="M173" i="2"/>
  <c r="M184" i="2"/>
  <c r="M185" i="2"/>
  <c r="M186" i="2"/>
  <c r="M187" i="2"/>
  <c r="M193" i="2"/>
  <c r="M194" i="2"/>
  <c r="M198" i="2"/>
  <c r="M200" i="2"/>
  <c r="M206" i="2"/>
  <c r="M207" i="2"/>
  <c r="M211" i="2"/>
  <c r="L223" i="2"/>
  <c r="L224" i="2"/>
  <c r="M224" i="2" s="1"/>
  <c r="M226" i="2"/>
  <c r="L232" i="2"/>
  <c r="L234" i="2"/>
  <c r="L235" i="2"/>
  <c r="M235" i="2" s="1"/>
  <c r="L238" i="2"/>
  <c r="M238" i="2" s="1"/>
  <c r="M244" i="2"/>
  <c r="M251" i="2"/>
  <c r="M253" i="2"/>
  <c r="M261" i="2"/>
  <c r="M263" i="2"/>
  <c r="M265" i="2"/>
  <c r="H13" i="2"/>
  <c r="I13" i="2" s="1"/>
  <c r="H14" i="2"/>
  <c r="L14" i="2" s="1"/>
  <c r="M14" i="2" s="1"/>
  <c r="H15" i="2"/>
  <c r="L15" i="2" s="1"/>
  <c r="M15" i="2" s="1"/>
  <c r="H16" i="2"/>
  <c r="I16" i="2" s="1"/>
  <c r="H17" i="2"/>
  <c r="L17" i="2" s="1"/>
  <c r="M17" i="2" s="1"/>
  <c r="H12" i="2"/>
  <c r="I12" i="2" s="1"/>
  <c r="H4" i="2"/>
  <c r="I4" i="2" s="1"/>
  <c r="H5" i="2"/>
  <c r="I5" i="2" s="1"/>
  <c r="H6" i="2"/>
  <c r="I6" i="2" s="1"/>
  <c r="H7" i="2"/>
  <c r="L7" i="2" s="1"/>
  <c r="M7" i="2" s="1"/>
  <c r="H8" i="2"/>
  <c r="L8" i="2" s="1"/>
  <c r="M8" i="2" s="1"/>
  <c r="H9" i="2"/>
  <c r="L9" i="2" s="1"/>
  <c r="M9" i="2" s="1"/>
  <c r="H10" i="2"/>
  <c r="I10" i="2" s="1"/>
  <c r="H3" i="2"/>
  <c r="I3" i="2" s="1"/>
  <c r="R131" i="2"/>
  <c r="S131" i="2" s="1"/>
  <c r="P3" i="2"/>
  <c r="Q3" i="2" s="1"/>
  <c r="R3" i="2"/>
  <c r="S3" i="2" s="1"/>
  <c r="P4" i="2"/>
  <c r="Q4" i="2" s="1"/>
  <c r="R4" i="2"/>
  <c r="S4" i="2" s="1"/>
  <c r="P5" i="2"/>
  <c r="Q5" i="2" s="1"/>
  <c r="R5" i="2"/>
  <c r="S5" i="2" s="1"/>
  <c r="P6" i="2"/>
  <c r="Q6" i="2" s="1"/>
  <c r="R6" i="2"/>
  <c r="S6" i="2" s="1"/>
  <c r="P7" i="2"/>
  <c r="Q7" i="2" s="1"/>
  <c r="R7" i="2"/>
  <c r="S7" i="2" s="1"/>
  <c r="P8" i="2"/>
  <c r="Q8" i="2" s="1"/>
  <c r="R8" i="2"/>
  <c r="S8" i="2" s="1"/>
  <c r="P9" i="2"/>
  <c r="Q9" i="2" s="1"/>
  <c r="R9" i="2"/>
  <c r="S9" i="2" s="1"/>
  <c r="P10" i="2"/>
  <c r="Q10" i="2" s="1"/>
  <c r="R10" i="2"/>
  <c r="S10" i="2" s="1"/>
  <c r="P12" i="2"/>
  <c r="Q12" i="2" s="1"/>
  <c r="R12" i="2"/>
  <c r="S12" i="2" s="1"/>
  <c r="P13" i="2"/>
  <c r="Q13" i="2" s="1"/>
  <c r="R13" i="2"/>
  <c r="S13" i="2" s="1"/>
  <c r="P14" i="2"/>
  <c r="Q14" i="2" s="1"/>
  <c r="R14" i="2"/>
  <c r="S14" i="2" s="1"/>
  <c r="P15" i="2"/>
  <c r="Q15" i="2" s="1"/>
  <c r="R15" i="2"/>
  <c r="S15" i="2" s="1"/>
  <c r="P16" i="2"/>
  <c r="Q16" i="2" s="1"/>
  <c r="R16" i="2"/>
  <c r="S16" i="2" s="1"/>
  <c r="P17" i="2"/>
  <c r="Q17" i="2" s="1"/>
  <c r="R17" i="2"/>
  <c r="S17" i="2" s="1"/>
  <c r="P18" i="2"/>
  <c r="Q18" i="2" s="1"/>
  <c r="R18" i="2"/>
  <c r="S18" i="2" s="1"/>
  <c r="P19" i="2"/>
  <c r="Q19" i="2" s="1"/>
  <c r="R19" i="2"/>
  <c r="S19" i="2" s="1"/>
  <c r="P20" i="2"/>
  <c r="Q20" i="2" s="1"/>
  <c r="R20" i="2"/>
  <c r="S20" i="2" s="1"/>
  <c r="P21" i="2"/>
  <c r="Q21" i="2" s="1"/>
  <c r="R21" i="2"/>
  <c r="S21" i="2" s="1"/>
  <c r="P22" i="2"/>
  <c r="Q22" i="2" s="1"/>
  <c r="R22" i="2"/>
  <c r="S22" i="2" s="1"/>
  <c r="P23" i="2"/>
  <c r="Q23" i="2" s="1"/>
  <c r="R23" i="2"/>
  <c r="S23" i="2" s="1"/>
  <c r="P24" i="2"/>
  <c r="Q24" i="2" s="1"/>
  <c r="R24" i="2"/>
  <c r="S24" i="2" s="1"/>
  <c r="P25" i="2"/>
  <c r="Q25" i="2" s="1"/>
  <c r="R25" i="2"/>
  <c r="S25" i="2" s="1"/>
  <c r="P26" i="2"/>
  <c r="Q26" i="2" s="1"/>
  <c r="R26" i="2"/>
  <c r="S26" i="2" s="1"/>
  <c r="P28" i="2"/>
  <c r="Q28" i="2" s="1"/>
  <c r="R28" i="2"/>
  <c r="S28" i="2" s="1"/>
  <c r="P29" i="2"/>
  <c r="Q29" i="2" s="1"/>
  <c r="R29" i="2"/>
  <c r="S29" i="2" s="1"/>
  <c r="P30" i="2"/>
  <c r="Q30" i="2" s="1"/>
  <c r="R30" i="2"/>
  <c r="S30" i="2" s="1"/>
  <c r="P31" i="2"/>
  <c r="Q31" i="2" s="1"/>
  <c r="R31" i="2"/>
  <c r="S31" i="2" s="1"/>
  <c r="P32" i="2"/>
  <c r="Q32" i="2" s="1"/>
  <c r="R32" i="2"/>
  <c r="S32" i="2" s="1"/>
  <c r="P33" i="2"/>
  <c r="Q33" i="2" s="1"/>
  <c r="R33" i="2"/>
  <c r="S33" i="2" s="1"/>
  <c r="P34" i="2"/>
  <c r="Q34" i="2" s="1"/>
  <c r="R34" i="2"/>
  <c r="S34" i="2" s="1"/>
  <c r="P35" i="2"/>
  <c r="Q35" i="2" s="1"/>
  <c r="R35" i="2"/>
  <c r="S35" i="2" s="1"/>
  <c r="P36" i="2"/>
  <c r="Q36" i="2" s="1"/>
  <c r="R36" i="2"/>
  <c r="S36" i="2" s="1"/>
  <c r="P48" i="2"/>
  <c r="Q48" i="2" s="1"/>
  <c r="R48" i="2"/>
  <c r="S48" i="2" s="1"/>
  <c r="P49" i="2"/>
  <c r="Q49" i="2" s="1"/>
  <c r="R49" i="2"/>
  <c r="S49" i="2" s="1"/>
  <c r="P50" i="2"/>
  <c r="Q50" i="2" s="1"/>
  <c r="R50" i="2"/>
  <c r="S50" i="2" s="1"/>
  <c r="P51" i="2"/>
  <c r="Q51" i="2" s="1"/>
  <c r="R51" i="2"/>
  <c r="S51" i="2" s="1"/>
  <c r="P52" i="2"/>
  <c r="Q52" i="2" s="1"/>
  <c r="R52" i="2"/>
  <c r="S52" i="2" s="1"/>
  <c r="P53" i="2"/>
  <c r="Q53" i="2" s="1"/>
  <c r="R53" i="2"/>
  <c r="S53" i="2" s="1"/>
  <c r="P54" i="2"/>
  <c r="Q54" i="2" s="1"/>
  <c r="R54" i="2"/>
  <c r="S54" i="2" s="1"/>
  <c r="P55" i="2"/>
  <c r="Q55" i="2" s="1"/>
  <c r="R55" i="2"/>
  <c r="S55" i="2" s="1"/>
  <c r="P56" i="2"/>
  <c r="Q56" i="2" s="1"/>
  <c r="R56" i="2"/>
  <c r="S56" i="2" s="1"/>
  <c r="P57" i="2"/>
  <c r="Q57" i="2" s="1"/>
  <c r="R57" i="2"/>
  <c r="S57" i="2" s="1"/>
  <c r="P59" i="2"/>
  <c r="Q59" i="2" s="1"/>
  <c r="R59" i="2"/>
  <c r="S59" i="2" s="1"/>
  <c r="P60" i="2"/>
  <c r="Q60" i="2" s="1"/>
  <c r="R60" i="2"/>
  <c r="S60" i="2" s="1"/>
  <c r="P61" i="2"/>
  <c r="Q61" i="2" s="1"/>
  <c r="R61" i="2"/>
  <c r="S61" i="2" s="1"/>
  <c r="P62" i="2"/>
  <c r="Q62" i="2" s="1"/>
  <c r="R62" i="2"/>
  <c r="S62" i="2" s="1"/>
  <c r="P63" i="2"/>
  <c r="Q63" i="2" s="1"/>
  <c r="R63" i="2"/>
  <c r="S63" i="2" s="1"/>
  <c r="P64" i="2"/>
  <c r="Q64" i="2" s="1"/>
  <c r="R64" i="2"/>
  <c r="S64" i="2" s="1"/>
  <c r="P66" i="2"/>
  <c r="Q66" i="2" s="1"/>
  <c r="R66" i="2"/>
  <c r="S66" i="2" s="1"/>
  <c r="P67" i="2"/>
  <c r="Q67" i="2" s="1"/>
  <c r="R67" i="2"/>
  <c r="S67" i="2" s="1"/>
  <c r="P68" i="2"/>
  <c r="Q68" i="2" s="1"/>
  <c r="R68" i="2"/>
  <c r="S68" i="2" s="1"/>
  <c r="P69" i="2"/>
  <c r="Q69" i="2" s="1"/>
  <c r="R69" i="2"/>
  <c r="S69" i="2" s="1"/>
  <c r="P70" i="2"/>
  <c r="Q70" i="2" s="1"/>
  <c r="R70" i="2"/>
  <c r="S70" i="2" s="1"/>
  <c r="P71" i="2"/>
  <c r="Q71" i="2" s="1"/>
  <c r="R71" i="2"/>
  <c r="S71" i="2" s="1"/>
  <c r="P72" i="2"/>
  <c r="Q72" i="2" s="1"/>
  <c r="R72" i="2"/>
  <c r="S72" i="2" s="1"/>
  <c r="P73" i="2"/>
  <c r="Q73" i="2" s="1"/>
  <c r="R73" i="2"/>
  <c r="S73" i="2" s="1"/>
  <c r="P74" i="2"/>
  <c r="Q74" i="2" s="1"/>
  <c r="R74" i="2"/>
  <c r="S74" i="2" s="1"/>
  <c r="P75" i="2"/>
  <c r="Q75" i="2" s="1"/>
  <c r="R75" i="2"/>
  <c r="S75" i="2" s="1"/>
  <c r="P76" i="2"/>
  <c r="Q76" i="2" s="1"/>
  <c r="R76" i="2"/>
  <c r="S76" i="2" s="1"/>
  <c r="P77" i="2"/>
  <c r="Q77" i="2" s="1"/>
  <c r="R77" i="2"/>
  <c r="S77" i="2" s="1"/>
  <c r="P78" i="2"/>
  <c r="Q78" i="2" s="1"/>
  <c r="R78" i="2"/>
  <c r="S78" i="2" s="1"/>
  <c r="P79" i="2"/>
  <c r="Q79" i="2" s="1"/>
  <c r="R79" i="2"/>
  <c r="S79" i="2" s="1"/>
  <c r="P80" i="2"/>
  <c r="Q80" i="2" s="1"/>
  <c r="R80" i="2"/>
  <c r="S80" i="2" s="1"/>
  <c r="P81" i="2"/>
  <c r="Q81" i="2" s="1"/>
  <c r="R81" i="2"/>
  <c r="S81" i="2" s="1"/>
  <c r="P82" i="2"/>
  <c r="Q82" i="2" s="1"/>
  <c r="R82" i="2"/>
  <c r="S82" i="2" s="1"/>
  <c r="P83" i="2"/>
  <c r="Q83" i="2" s="1"/>
  <c r="R83" i="2"/>
  <c r="S83" i="2" s="1"/>
  <c r="P85" i="2"/>
  <c r="Q85" i="2" s="1"/>
  <c r="R85" i="2"/>
  <c r="S85" i="2" s="1"/>
  <c r="P86" i="2"/>
  <c r="Q86" i="2" s="1"/>
  <c r="R86" i="2"/>
  <c r="S86" i="2" s="1"/>
  <c r="P87" i="2"/>
  <c r="Q87" i="2" s="1"/>
  <c r="R87" i="2"/>
  <c r="S87" i="2" s="1"/>
  <c r="P88" i="2"/>
  <c r="Q88" i="2" s="1"/>
  <c r="R88" i="2"/>
  <c r="S88" i="2" s="1"/>
  <c r="P89" i="2"/>
  <c r="Q89" i="2" s="1"/>
  <c r="R89" i="2"/>
  <c r="S89" i="2" s="1"/>
  <c r="P90" i="2"/>
  <c r="Q90" i="2" s="1"/>
  <c r="R90" i="2"/>
  <c r="S90" i="2" s="1"/>
  <c r="P91" i="2"/>
  <c r="Q91" i="2" s="1"/>
  <c r="R91" i="2"/>
  <c r="S91" i="2" s="1"/>
  <c r="P93" i="2"/>
  <c r="Q93" i="2" s="1"/>
  <c r="R93" i="2"/>
  <c r="S93" i="2" s="1"/>
  <c r="P94" i="2"/>
  <c r="Q94" i="2" s="1"/>
  <c r="R94" i="2"/>
  <c r="S94" i="2" s="1"/>
  <c r="P95" i="2"/>
  <c r="Q95" i="2" s="1"/>
  <c r="R95" i="2"/>
  <c r="S95" i="2" s="1"/>
  <c r="P96" i="2"/>
  <c r="Q96" i="2" s="1"/>
  <c r="R96" i="2"/>
  <c r="S96" i="2" s="1"/>
  <c r="P97" i="2"/>
  <c r="Q97" i="2" s="1"/>
  <c r="R97" i="2"/>
  <c r="S97" i="2" s="1"/>
  <c r="P98" i="2"/>
  <c r="Q98" i="2" s="1"/>
  <c r="R98" i="2"/>
  <c r="S98" i="2" s="1"/>
  <c r="P99" i="2"/>
  <c r="Q99" i="2" s="1"/>
  <c r="R99" i="2"/>
  <c r="S99" i="2" s="1"/>
  <c r="P100" i="2"/>
  <c r="Q100" i="2" s="1"/>
  <c r="R100" i="2"/>
  <c r="S100" i="2" s="1"/>
  <c r="P101" i="2"/>
  <c r="Q101" i="2" s="1"/>
  <c r="R101" i="2"/>
  <c r="S101" i="2" s="1"/>
  <c r="P102" i="2"/>
  <c r="Q102" i="2" s="1"/>
  <c r="R102" i="2"/>
  <c r="S102" i="2" s="1"/>
  <c r="P103" i="2"/>
  <c r="Q103" i="2" s="1"/>
  <c r="R103" i="2"/>
  <c r="S103" i="2" s="1"/>
  <c r="P104" i="2"/>
  <c r="Q104" i="2" s="1"/>
  <c r="R104" i="2"/>
  <c r="S104" i="2" s="1"/>
  <c r="P105" i="2"/>
  <c r="Q105" i="2" s="1"/>
  <c r="R105" i="2"/>
  <c r="S105" i="2" s="1"/>
  <c r="P106" i="2"/>
  <c r="Q106" i="2" s="1"/>
  <c r="R106" i="2"/>
  <c r="S106" i="2" s="1"/>
  <c r="P107" i="2"/>
  <c r="Q107" i="2" s="1"/>
  <c r="R107" i="2"/>
  <c r="S107" i="2" s="1"/>
  <c r="P108" i="2"/>
  <c r="Q108" i="2" s="1"/>
  <c r="R108" i="2"/>
  <c r="S108" i="2" s="1"/>
  <c r="P109" i="2"/>
  <c r="Q109" i="2" s="1"/>
  <c r="R109" i="2"/>
  <c r="S109" i="2" s="1"/>
  <c r="P110" i="2"/>
  <c r="Q110" i="2" s="1"/>
  <c r="R110" i="2"/>
  <c r="S110" i="2" s="1"/>
  <c r="P111" i="2"/>
  <c r="Q111" i="2" s="1"/>
  <c r="R111" i="2"/>
  <c r="S111" i="2" s="1"/>
  <c r="P112" i="2"/>
  <c r="Q112" i="2" s="1"/>
  <c r="R112" i="2"/>
  <c r="S112" i="2" s="1"/>
  <c r="P113" i="2"/>
  <c r="Q113" i="2" s="1"/>
  <c r="R113" i="2"/>
  <c r="S113" i="2" s="1"/>
  <c r="P114" i="2"/>
  <c r="Q114" i="2" s="1"/>
  <c r="R114" i="2"/>
  <c r="S114" i="2" s="1"/>
  <c r="P115" i="2"/>
  <c r="Q115" i="2" s="1"/>
  <c r="R115" i="2"/>
  <c r="S115" i="2" s="1"/>
  <c r="P116" i="2"/>
  <c r="Q116" i="2" s="1"/>
  <c r="R116" i="2"/>
  <c r="S116" i="2" s="1"/>
  <c r="P117" i="2"/>
  <c r="Q117" i="2" s="1"/>
  <c r="R117" i="2"/>
  <c r="S117" i="2" s="1"/>
  <c r="P118" i="2"/>
  <c r="Q118" i="2" s="1"/>
  <c r="R118" i="2"/>
  <c r="S118" i="2" s="1"/>
  <c r="P119" i="2"/>
  <c r="Q119" i="2" s="1"/>
  <c r="R119" i="2"/>
  <c r="S119" i="2" s="1"/>
  <c r="P120" i="2"/>
  <c r="Q120" i="2" s="1"/>
  <c r="R120" i="2"/>
  <c r="S120" i="2" s="1"/>
  <c r="P121" i="2"/>
  <c r="Q121" i="2" s="1"/>
  <c r="R121" i="2"/>
  <c r="S121" i="2" s="1"/>
  <c r="P122" i="2"/>
  <c r="Q122" i="2" s="1"/>
  <c r="R122" i="2"/>
  <c r="S122" i="2" s="1"/>
  <c r="P123" i="2"/>
  <c r="Q123" i="2" s="1"/>
  <c r="R123" i="2"/>
  <c r="S123" i="2" s="1"/>
  <c r="P124" i="2"/>
  <c r="Q124" i="2" s="1"/>
  <c r="R124" i="2"/>
  <c r="S124" i="2" s="1"/>
  <c r="P126" i="2"/>
  <c r="Q126" i="2" s="1"/>
  <c r="R126" i="2"/>
  <c r="S126" i="2" s="1"/>
  <c r="P127" i="2"/>
  <c r="Q127" i="2" s="1"/>
  <c r="R127" i="2"/>
  <c r="S127" i="2" s="1"/>
  <c r="P129" i="2"/>
  <c r="Q129" i="2" s="1"/>
  <c r="R129" i="2"/>
  <c r="S129" i="2" s="1"/>
  <c r="P130" i="2"/>
  <c r="Q130" i="2" s="1"/>
  <c r="R130" i="2"/>
  <c r="S130" i="2" s="1"/>
  <c r="P131" i="2"/>
  <c r="Q131" i="2" s="1"/>
  <c r="P132" i="2"/>
  <c r="Q132" i="2" s="1"/>
  <c r="R132" i="2"/>
  <c r="S132" i="2" s="1"/>
  <c r="P133" i="2"/>
  <c r="Q133" i="2" s="1"/>
  <c r="R133" i="2"/>
  <c r="S133" i="2" s="1"/>
  <c r="P134" i="2"/>
  <c r="Q134" i="2" s="1"/>
  <c r="R134" i="2"/>
  <c r="S134" i="2" s="1"/>
  <c r="P136" i="2"/>
  <c r="Q136" i="2" s="1"/>
  <c r="R136" i="2"/>
  <c r="S136" i="2" s="1"/>
  <c r="P137" i="2"/>
  <c r="Q137" i="2" s="1"/>
  <c r="R137" i="2"/>
  <c r="S137" i="2" s="1"/>
  <c r="P138" i="2"/>
  <c r="Q138" i="2" s="1"/>
  <c r="R138" i="2"/>
  <c r="S138" i="2" s="1"/>
  <c r="P140" i="2"/>
  <c r="Q140" i="2" s="1"/>
  <c r="R140" i="2"/>
  <c r="S140" i="2" s="1"/>
  <c r="P141" i="2"/>
  <c r="Q141" i="2" s="1"/>
  <c r="R141" i="2"/>
  <c r="S141" i="2" s="1"/>
  <c r="P142" i="2"/>
  <c r="Q142" i="2" s="1"/>
  <c r="R142" i="2"/>
  <c r="S142" i="2" s="1"/>
  <c r="P143" i="2"/>
  <c r="Q143" i="2" s="1"/>
  <c r="R143" i="2"/>
  <c r="S143" i="2" s="1"/>
  <c r="P144" i="2"/>
  <c r="Q144" i="2" s="1"/>
  <c r="R144" i="2"/>
  <c r="S144" i="2" s="1"/>
  <c r="P145" i="2"/>
  <c r="Q145" i="2" s="1"/>
  <c r="R145" i="2"/>
  <c r="S145" i="2" s="1"/>
  <c r="P146" i="2"/>
  <c r="Q146" i="2" s="1"/>
  <c r="R146" i="2"/>
  <c r="S146" i="2" s="1"/>
  <c r="P147" i="2"/>
  <c r="Q147" i="2" s="1"/>
  <c r="R147" i="2"/>
  <c r="S147" i="2" s="1"/>
  <c r="P148" i="2"/>
  <c r="Q148" i="2" s="1"/>
  <c r="R148" i="2"/>
  <c r="S148" i="2" s="1"/>
  <c r="P149" i="2"/>
  <c r="Q149" i="2" s="1"/>
  <c r="R149" i="2"/>
  <c r="S149" i="2" s="1"/>
  <c r="P150" i="2"/>
  <c r="Q150" i="2" s="1"/>
  <c r="R150" i="2"/>
  <c r="S150" i="2" s="1"/>
  <c r="P151" i="2"/>
  <c r="Q151" i="2" s="1"/>
  <c r="R151" i="2"/>
  <c r="S151" i="2" s="1"/>
  <c r="P152" i="2"/>
  <c r="Q152" i="2" s="1"/>
  <c r="R152" i="2"/>
  <c r="S152" i="2" s="1"/>
  <c r="P153" i="2"/>
  <c r="Q153" i="2" s="1"/>
  <c r="R153" i="2"/>
  <c r="S153" i="2" s="1"/>
  <c r="P154" i="2"/>
  <c r="Q154" i="2" s="1"/>
  <c r="R154" i="2"/>
  <c r="S154" i="2" s="1"/>
  <c r="P155" i="2"/>
  <c r="Q155" i="2" s="1"/>
  <c r="R155" i="2"/>
  <c r="S155" i="2" s="1"/>
  <c r="P156" i="2"/>
  <c r="Q156" i="2" s="1"/>
  <c r="R156" i="2"/>
  <c r="S156" i="2" s="1"/>
  <c r="P157" i="2"/>
  <c r="Q157" i="2" s="1"/>
  <c r="R157" i="2"/>
  <c r="S157" i="2" s="1"/>
  <c r="P158" i="2"/>
  <c r="Q158" i="2" s="1"/>
  <c r="R158" i="2"/>
  <c r="S158" i="2" s="1"/>
  <c r="P159" i="2"/>
  <c r="Q159" i="2" s="1"/>
  <c r="R159" i="2"/>
  <c r="S159" i="2" s="1"/>
  <c r="P160" i="2"/>
  <c r="Q160" i="2" s="1"/>
  <c r="R160" i="2"/>
  <c r="S160" i="2" s="1"/>
  <c r="P161" i="2"/>
  <c r="Q161" i="2" s="1"/>
  <c r="R161" i="2"/>
  <c r="S161" i="2" s="1"/>
  <c r="P162" i="2"/>
  <c r="Q162" i="2" s="1"/>
  <c r="R162" i="2"/>
  <c r="S162" i="2" s="1"/>
  <c r="P163" i="2"/>
  <c r="Q163" i="2" s="1"/>
  <c r="R163" i="2"/>
  <c r="S163" i="2" s="1"/>
  <c r="P164" i="2"/>
  <c r="Q164" i="2" s="1"/>
  <c r="R164" i="2"/>
  <c r="S164" i="2" s="1"/>
  <c r="P165" i="2"/>
  <c r="Q165" i="2" s="1"/>
  <c r="R165" i="2"/>
  <c r="S165" i="2" s="1"/>
  <c r="P166" i="2"/>
  <c r="Q166" i="2" s="1"/>
  <c r="R166" i="2"/>
  <c r="S166" i="2" s="1"/>
  <c r="P167" i="2"/>
  <c r="Q167" i="2" s="1"/>
  <c r="R167" i="2"/>
  <c r="S167" i="2" s="1"/>
  <c r="P169" i="2"/>
  <c r="Q169" i="2" s="1"/>
  <c r="R169" i="2"/>
  <c r="S169" i="2" s="1"/>
  <c r="P170" i="2"/>
  <c r="Q170" i="2" s="1"/>
  <c r="R170" i="2"/>
  <c r="S170" i="2" s="1"/>
  <c r="P171" i="2"/>
  <c r="Q171" i="2" s="1"/>
  <c r="R171" i="2"/>
  <c r="S171" i="2" s="1"/>
  <c r="P172" i="2"/>
  <c r="Q172" i="2" s="1"/>
  <c r="R172" i="2"/>
  <c r="S172" i="2" s="1"/>
  <c r="P173" i="2"/>
  <c r="Q173" i="2" s="1"/>
  <c r="R173" i="2"/>
  <c r="S173" i="2" s="1"/>
  <c r="P174" i="2"/>
  <c r="Q174" i="2" s="1"/>
  <c r="R174" i="2"/>
  <c r="S174" i="2" s="1"/>
  <c r="P177" i="2"/>
  <c r="Q177" i="2" s="1"/>
  <c r="R177" i="2"/>
  <c r="S177" i="2" s="1"/>
  <c r="P178" i="2"/>
  <c r="Q178" i="2" s="1"/>
  <c r="R178" i="2"/>
  <c r="S178" i="2" s="1"/>
  <c r="P179" i="2"/>
  <c r="Q179" i="2" s="1"/>
  <c r="R179" i="2"/>
  <c r="S179" i="2" s="1"/>
  <c r="P180" i="2"/>
  <c r="Q180" i="2" s="1"/>
  <c r="R180" i="2"/>
  <c r="S180" i="2" s="1"/>
  <c r="P182" i="2"/>
  <c r="Q182" i="2" s="1"/>
  <c r="R182" i="2"/>
  <c r="S182" i="2" s="1"/>
  <c r="P183" i="2"/>
  <c r="Q183" i="2" s="1"/>
  <c r="R183" i="2"/>
  <c r="S183" i="2" s="1"/>
  <c r="P184" i="2"/>
  <c r="Q184" i="2" s="1"/>
  <c r="R184" i="2"/>
  <c r="S184" i="2" s="1"/>
  <c r="P185" i="2"/>
  <c r="Q185" i="2" s="1"/>
  <c r="R185" i="2"/>
  <c r="S185" i="2" s="1"/>
  <c r="P186" i="2"/>
  <c r="Q186" i="2" s="1"/>
  <c r="R186" i="2"/>
  <c r="S186" i="2" s="1"/>
  <c r="P187" i="2"/>
  <c r="Q187" i="2" s="1"/>
  <c r="R187" i="2"/>
  <c r="S187" i="2" s="1"/>
  <c r="P189" i="2"/>
  <c r="Q189" i="2" s="1"/>
  <c r="R189" i="2"/>
  <c r="S189" i="2" s="1"/>
  <c r="P190" i="2"/>
  <c r="Q190" i="2" s="1"/>
  <c r="R190" i="2"/>
  <c r="S190" i="2" s="1"/>
  <c r="P191" i="2"/>
  <c r="Q191" i="2" s="1"/>
  <c r="R191" i="2"/>
  <c r="S191" i="2" s="1"/>
  <c r="P193" i="2"/>
  <c r="Q193" i="2" s="1"/>
  <c r="R193" i="2"/>
  <c r="S193" i="2" s="1"/>
  <c r="P194" i="2"/>
  <c r="Q194" i="2" s="1"/>
  <c r="R194" i="2"/>
  <c r="S194" i="2" s="1"/>
  <c r="P195" i="2"/>
  <c r="Q195" i="2" s="1"/>
  <c r="R195" i="2"/>
  <c r="S195" i="2" s="1"/>
  <c r="P196" i="2"/>
  <c r="Q196" i="2" s="1"/>
  <c r="R196" i="2"/>
  <c r="S196" i="2" s="1"/>
  <c r="P197" i="2"/>
  <c r="Q197" i="2" s="1"/>
  <c r="R197" i="2"/>
  <c r="S197" i="2" s="1"/>
  <c r="P198" i="2"/>
  <c r="Q198" i="2" s="1"/>
  <c r="R198" i="2"/>
  <c r="S198" i="2" s="1"/>
  <c r="P199" i="2"/>
  <c r="Q199" i="2" s="1"/>
  <c r="R199" i="2"/>
  <c r="S199" i="2" s="1"/>
  <c r="P200" i="2"/>
  <c r="Q200" i="2" s="1"/>
  <c r="R200" i="2"/>
  <c r="S200" i="2" s="1"/>
  <c r="P201" i="2"/>
  <c r="Q201" i="2" s="1"/>
  <c r="R201" i="2"/>
  <c r="S201" i="2" s="1"/>
  <c r="P202" i="2"/>
  <c r="Q202" i="2" s="1"/>
  <c r="R202" i="2"/>
  <c r="S202" i="2" s="1"/>
  <c r="P203" i="2"/>
  <c r="Q203" i="2" s="1"/>
  <c r="R203" i="2"/>
  <c r="S203" i="2" s="1"/>
  <c r="P204" i="2"/>
  <c r="Q204" i="2" s="1"/>
  <c r="R204" i="2"/>
  <c r="S204" i="2" s="1"/>
  <c r="P206" i="2"/>
  <c r="Q206" i="2" s="1"/>
  <c r="R206" i="2"/>
  <c r="S206" i="2" s="1"/>
  <c r="P207" i="2"/>
  <c r="Q207" i="2" s="1"/>
  <c r="R207" i="2"/>
  <c r="S207" i="2" s="1"/>
  <c r="P208" i="2"/>
  <c r="Q208" i="2" s="1"/>
  <c r="R208" i="2"/>
  <c r="S208" i="2" s="1"/>
  <c r="P209" i="2"/>
  <c r="Q209" i="2" s="1"/>
  <c r="R209" i="2"/>
  <c r="S209" i="2" s="1"/>
  <c r="P210" i="2"/>
  <c r="Q210" i="2" s="1"/>
  <c r="R210" i="2"/>
  <c r="S210" i="2" s="1"/>
  <c r="P211" i="2"/>
  <c r="Q211" i="2" s="1"/>
  <c r="R211" i="2"/>
  <c r="S211" i="2" s="1"/>
  <c r="P212" i="2"/>
  <c r="Q212" i="2" s="1"/>
  <c r="R212" i="2"/>
  <c r="S212" i="2" s="1"/>
  <c r="P213" i="2"/>
  <c r="Q213" i="2" s="1"/>
  <c r="R213" i="2"/>
  <c r="S213" i="2" s="1"/>
  <c r="P214" i="2"/>
  <c r="Q214" i="2" s="1"/>
  <c r="R214" i="2"/>
  <c r="S214" i="2" s="1"/>
  <c r="P215" i="2"/>
  <c r="Q215" i="2" s="1"/>
  <c r="R215" i="2"/>
  <c r="S215" i="2" s="1"/>
  <c r="P216" i="2"/>
  <c r="Q216" i="2" s="1"/>
  <c r="R216" i="2"/>
  <c r="S216" i="2" s="1"/>
  <c r="P217" i="2"/>
  <c r="Q217" i="2" s="1"/>
  <c r="R217" i="2"/>
  <c r="S217" i="2" s="1"/>
  <c r="P218" i="2"/>
  <c r="Q218" i="2" s="1"/>
  <c r="R218" i="2"/>
  <c r="S218" i="2" s="1"/>
  <c r="P219" i="2"/>
  <c r="Q219" i="2" s="1"/>
  <c r="R219" i="2"/>
  <c r="S219" i="2" s="1"/>
  <c r="P220" i="2"/>
  <c r="Q220" i="2" s="1"/>
  <c r="R220" i="2"/>
  <c r="S220" i="2" s="1"/>
  <c r="P221" i="2"/>
  <c r="Q221" i="2" s="1"/>
  <c r="R221" i="2"/>
  <c r="S221" i="2" s="1"/>
  <c r="P223" i="2"/>
  <c r="Q223" i="2" s="1"/>
  <c r="R223" i="2"/>
  <c r="S223" i="2" s="1"/>
  <c r="P224" i="2"/>
  <c r="Q224" i="2" s="1"/>
  <c r="R224" i="2"/>
  <c r="S224" i="2" s="1"/>
  <c r="P226" i="2"/>
  <c r="Q226" i="2" s="1"/>
  <c r="R226" i="2"/>
  <c r="S226" i="2" s="1"/>
  <c r="P227" i="2"/>
  <c r="Q227" i="2" s="1"/>
  <c r="R227" i="2"/>
  <c r="S227" i="2" s="1"/>
  <c r="P229" i="2"/>
  <c r="Q229" i="2" s="1"/>
  <c r="R229" i="2"/>
  <c r="S229" i="2" s="1"/>
  <c r="P230" i="2"/>
  <c r="Q230" i="2" s="1"/>
  <c r="R230" i="2"/>
  <c r="S230" i="2" s="1"/>
  <c r="P231" i="2"/>
  <c r="Q231" i="2" s="1"/>
  <c r="R231" i="2"/>
  <c r="S231" i="2" s="1"/>
  <c r="P232" i="2"/>
  <c r="Q232" i="2" s="1"/>
  <c r="R232" i="2"/>
  <c r="S232" i="2" s="1"/>
  <c r="P233" i="2"/>
  <c r="Q233" i="2" s="1"/>
  <c r="R233" i="2"/>
  <c r="S233" i="2" s="1"/>
  <c r="P234" i="2"/>
  <c r="Q234" i="2" s="1"/>
  <c r="R234" i="2"/>
  <c r="S234" i="2" s="1"/>
  <c r="P235" i="2"/>
  <c r="Q235" i="2" s="1"/>
  <c r="R235" i="2"/>
  <c r="S235" i="2" s="1"/>
  <c r="P236" i="2"/>
  <c r="Q236" i="2" s="1"/>
  <c r="R236" i="2"/>
  <c r="S236" i="2" s="1"/>
  <c r="P237" i="2"/>
  <c r="Q237" i="2" s="1"/>
  <c r="R237" i="2"/>
  <c r="S237" i="2" s="1"/>
  <c r="P238" i="2"/>
  <c r="Q238" i="2" s="1"/>
  <c r="R238" i="2"/>
  <c r="S238" i="2" s="1"/>
  <c r="P239" i="2"/>
  <c r="Q239" i="2" s="1"/>
  <c r="R239" i="2"/>
  <c r="S239" i="2" s="1"/>
  <c r="P240" i="2"/>
  <c r="Q240" i="2" s="1"/>
  <c r="R240" i="2"/>
  <c r="S240" i="2" s="1"/>
  <c r="P241" i="2"/>
  <c r="Q241" i="2" s="1"/>
  <c r="R241" i="2"/>
  <c r="S241" i="2" s="1"/>
  <c r="P242" i="2"/>
  <c r="Q242" i="2" s="1"/>
  <c r="R242" i="2"/>
  <c r="S242" i="2" s="1"/>
  <c r="P243" i="2"/>
  <c r="Q243" i="2" s="1"/>
  <c r="R243" i="2"/>
  <c r="S243" i="2" s="1"/>
  <c r="P244" i="2"/>
  <c r="Q244" i="2" s="1"/>
  <c r="R244" i="2"/>
  <c r="S244" i="2" s="1"/>
  <c r="P246" i="2"/>
  <c r="Q246" i="2" s="1"/>
  <c r="R246" i="2"/>
  <c r="S246" i="2" s="1"/>
  <c r="P247" i="2"/>
  <c r="Q247" i="2" s="1"/>
  <c r="R247" i="2"/>
  <c r="S247" i="2" s="1"/>
  <c r="P248" i="2"/>
  <c r="Q248" i="2" s="1"/>
  <c r="R248" i="2"/>
  <c r="S248" i="2" s="1"/>
  <c r="P249" i="2"/>
  <c r="Q249" i="2" s="1"/>
  <c r="R249" i="2"/>
  <c r="S249" i="2" s="1"/>
  <c r="P251" i="2"/>
  <c r="Q251" i="2" s="1"/>
  <c r="R251" i="2"/>
  <c r="S251" i="2" s="1"/>
  <c r="P253" i="2"/>
  <c r="Q253" i="2" s="1"/>
  <c r="R253" i="2"/>
  <c r="S253" i="2" s="1"/>
  <c r="P255" i="2"/>
  <c r="Q255" i="2" s="1"/>
  <c r="R255" i="2"/>
  <c r="S255" i="2" s="1"/>
  <c r="P257" i="2"/>
  <c r="Q257" i="2" s="1"/>
  <c r="R257" i="2"/>
  <c r="S257" i="2" s="1"/>
  <c r="P259" i="2"/>
  <c r="Q259" i="2" s="1"/>
  <c r="R259" i="2"/>
  <c r="S259" i="2" s="1"/>
  <c r="P260" i="2"/>
  <c r="Q260" i="2" s="1"/>
  <c r="R260" i="2"/>
  <c r="S260" i="2" s="1"/>
  <c r="P261" i="2"/>
  <c r="Q261" i="2" s="1"/>
  <c r="R261" i="2"/>
  <c r="S261" i="2" s="1"/>
  <c r="P263" i="2"/>
  <c r="Q263" i="2" s="1"/>
  <c r="R263" i="2"/>
  <c r="S263" i="2" s="1"/>
  <c r="P265" i="2"/>
  <c r="Q265" i="2" s="1"/>
  <c r="R265" i="2"/>
  <c r="S265" i="2" s="1"/>
  <c r="G3" i="2"/>
  <c r="N3" i="2"/>
  <c r="O3" i="2" s="1"/>
  <c r="G4" i="2"/>
  <c r="N4" i="2"/>
  <c r="O4" i="2" s="1"/>
  <c r="G5" i="2"/>
  <c r="N5" i="2"/>
  <c r="O5" i="2" s="1"/>
  <c r="G6" i="2"/>
  <c r="N6" i="2"/>
  <c r="O6" i="2" s="1"/>
  <c r="G7" i="2"/>
  <c r="N7" i="2"/>
  <c r="O7" i="2" s="1"/>
  <c r="G8" i="2"/>
  <c r="N8" i="2"/>
  <c r="O8" i="2" s="1"/>
  <c r="G9" i="2"/>
  <c r="N9" i="2"/>
  <c r="O9" i="2" s="1"/>
  <c r="G10" i="2"/>
  <c r="N10" i="2"/>
  <c r="O10" i="2" s="1"/>
  <c r="G12" i="2"/>
  <c r="N12" i="2"/>
  <c r="O12" i="2" s="1"/>
  <c r="G13" i="2"/>
  <c r="N13" i="2"/>
  <c r="O13" i="2" s="1"/>
  <c r="G14" i="2"/>
  <c r="N14" i="2"/>
  <c r="O14" i="2" s="1"/>
  <c r="G15" i="2"/>
  <c r="N15" i="2"/>
  <c r="O15" i="2" s="1"/>
  <c r="G16" i="2"/>
  <c r="N16" i="2"/>
  <c r="O16" i="2" s="1"/>
  <c r="G17" i="2"/>
  <c r="N17" i="2"/>
  <c r="O17" i="2" s="1"/>
  <c r="G18" i="2"/>
  <c r="N18" i="2"/>
  <c r="O18" i="2" s="1"/>
  <c r="G19" i="2"/>
  <c r="N19" i="2"/>
  <c r="O19" i="2" s="1"/>
  <c r="G20" i="2"/>
  <c r="N20" i="2"/>
  <c r="O20" i="2" s="1"/>
  <c r="G21" i="2"/>
  <c r="N21" i="2"/>
  <c r="O21" i="2" s="1"/>
  <c r="G22" i="2"/>
  <c r="N22" i="2"/>
  <c r="O22" i="2" s="1"/>
  <c r="G23" i="2"/>
  <c r="N23" i="2"/>
  <c r="O23" i="2" s="1"/>
  <c r="G24" i="2"/>
  <c r="N24" i="2"/>
  <c r="O24" i="2" s="1"/>
  <c r="G25" i="2"/>
  <c r="N25" i="2"/>
  <c r="O25" i="2" s="1"/>
  <c r="G26" i="2"/>
  <c r="N26" i="2"/>
  <c r="O26" i="2" s="1"/>
  <c r="G28" i="2"/>
  <c r="N28" i="2"/>
  <c r="O28" i="2" s="1"/>
  <c r="G29" i="2"/>
  <c r="N29" i="2"/>
  <c r="O29" i="2" s="1"/>
  <c r="G30" i="2"/>
  <c r="N30" i="2"/>
  <c r="O30" i="2" s="1"/>
  <c r="G31" i="2"/>
  <c r="N31" i="2"/>
  <c r="O31" i="2" s="1"/>
  <c r="G32" i="2"/>
  <c r="N32" i="2"/>
  <c r="O32" i="2" s="1"/>
  <c r="G33" i="2"/>
  <c r="N33" i="2"/>
  <c r="O33" i="2" s="1"/>
  <c r="G34" i="2"/>
  <c r="N34" i="2"/>
  <c r="O34" i="2" s="1"/>
  <c r="G35" i="2"/>
  <c r="N35" i="2"/>
  <c r="O35" i="2" s="1"/>
  <c r="G36" i="2"/>
  <c r="N36" i="2"/>
  <c r="O36" i="2" s="1"/>
  <c r="G48" i="2"/>
  <c r="N48" i="2"/>
  <c r="O48" i="2" s="1"/>
  <c r="G49" i="2"/>
  <c r="N49" i="2"/>
  <c r="O49" i="2" s="1"/>
  <c r="G50" i="2"/>
  <c r="N50" i="2"/>
  <c r="O50" i="2" s="1"/>
  <c r="G51" i="2"/>
  <c r="N51" i="2"/>
  <c r="O51" i="2" s="1"/>
  <c r="G52" i="2"/>
  <c r="N52" i="2"/>
  <c r="O52" i="2" s="1"/>
  <c r="G53" i="2"/>
  <c r="N53" i="2"/>
  <c r="O53" i="2" s="1"/>
  <c r="G54" i="2"/>
  <c r="N54" i="2"/>
  <c r="O54" i="2" s="1"/>
  <c r="G55" i="2"/>
  <c r="N55" i="2"/>
  <c r="O55" i="2" s="1"/>
  <c r="G56" i="2"/>
  <c r="N56" i="2"/>
  <c r="O56" i="2" s="1"/>
  <c r="G57" i="2"/>
  <c r="N57" i="2"/>
  <c r="O57" i="2" s="1"/>
  <c r="G59" i="2"/>
  <c r="N59" i="2"/>
  <c r="O59" i="2" s="1"/>
  <c r="G60" i="2"/>
  <c r="N60" i="2"/>
  <c r="O60" i="2" s="1"/>
  <c r="G61" i="2"/>
  <c r="M61" i="2"/>
  <c r="N61" i="2"/>
  <c r="O61" i="2" s="1"/>
  <c r="G62" i="2"/>
  <c r="M62" i="2"/>
  <c r="N62" i="2"/>
  <c r="O62" i="2" s="1"/>
  <c r="G63" i="2"/>
  <c r="N63" i="2"/>
  <c r="O63" i="2" s="1"/>
  <c r="G64" i="2"/>
  <c r="N64" i="2"/>
  <c r="O64" i="2" s="1"/>
  <c r="G66" i="2"/>
  <c r="M66" i="2"/>
  <c r="N66" i="2"/>
  <c r="O66" i="2" s="1"/>
  <c r="G67" i="2"/>
  <c r="N67" i="2"/>
  <c r="O67" i="2" s="1"/>
  <c r="G68" i="2"/>
  <c r="N68" i="2"/>
  <c r="O68" i="2" s="1"/>
  <c r="G69" i="2"/>
  <c r="N69" i="2"/>
  <c r="O69" i="2" s="1"/>
  <c r="G70" i="2"/>
  <c r="N70" i="2"/>
  <c r="O70" i="2" s="1"/>
  <c r="G71" i="2"/>
  <c r="N71" i="2"/>
  <c r="O71" i="2" s="1"/>
  <c r="G72" i="2"/>
  <c r="M72" i="2"/>
  <c r="N72" i="2"/>
  <c r="O72" i="2" s="1"/>
  <c r="G73" i="2"/>
  <c r="M73" i="2"/>
  <c r="N73" i="2"/>
  <c r="O73" i="2" s="1"/>
  <c r="G74" i="2"/>
  <c r="M74" i="2"/>
  <c r="N74" i="2"/>
  <c r="O74" i="2" s="1"/>
  <c r="G75" i="2"/>
  <c r="N75" i="2"/>
  <c r="O75" i="2" s="1"/>
  <c r="G76" i="2"/>
  <c r="N76" i="2"/>
  <c r="O76" i="2" s="1"/>
  <c r="G77" i="2"/>
  <c r="N77" i="2"/>
  <c r="O77" i="2" s="1"/>
  <c r="G78" i="2"/>
  <c r="N78" i="2"/>
  <c r="O78" i="2" s="1"/>
  <c r="G79" i="2"/>
  <c r="N79" i="2"/>
  <c r="O79" i="2" s="1"/>
  <c r="G80" i="2"/>
  <c r="N80" i="2"/>
  <c r="O80" i="2" s="1"/>
  <c r="G81" i="2"/>
  <c r="N81" i="2"/>
  <c r="O81" i="2" s="1"/>
  <c r="G82" i="2"/>
  <c r="N82" i="2"/>
  <c r="O82" i="2" s="1"/>
  <c r="G83" i="2"/>
  <c r="N83" i="2"/>
  <c r="O83" i="2" s="1"/>
  <c r="G85" i="2"/>
  <c r="N85" i="2"/>
  <c r="O85" i="2" s="1"/>
  <c r="G86" i="2"/>
  <c r="N86" i="2"/>
  <c r="O86" i="2" s="1"/>
  <c r="G87" i="2"/>
  <c r="N87" i="2"/>
  <c r="O87" i="2" s="1"/>
  <c r="G88" i="2"/>
  <c r="N88" i="2"/>
  <c r="O88" i="2" s="1"/>
  <c r="G89" i="2"/>
  <c r="N89" i="2"/>
  <c r="O89" i="2" s="1"/>
  <c r="G90" i="2"/>
  <c r="M90" i="2"/>
  <c r="N90" i="2"/>
  <c r="O90" i="2" s="1"/>
  <c r="G91" i="2"/>
  <c r="N91" i="2"/>
  <c r="O91" i="2" s="1"/>
  <c r="G93" i="2"/>
  <c r="M93" i="2"/>
  <c r="N93" i="2"/>
  <c r="O93" i="2" s="1"/>
  <c r="G94" i="2"/>
  <c r="N94" i="2"/>
  <c r="O94" i="2" s="1"/>
  <c r="G95" i="2"/>
  <c r="N95" i="2"/>
  <c r="O95" i="2" s="1"/>
  <c r="G96" i="2"/>
  <c r="N96" i="2"/>
  <c r="O96" i="2" s="1"/>
  <c r="G97" i="2"/>
  <c r="N97" i="2"/>
  <c r="O97" i="2" s="1"/>
  <c r="G98" i="2"/>
  <c r="N98" i="2"/>
  <c r="O98" i="2" s="1"/>
  <c r="G99" i="2"/>
  <c r="N99" i="2"/>
  <c r="O99" i="2" s="1"/>
  <c r="G100" i="2"/>
  <c r="N100" i="2"/>
  <c r="O100" i="2" s="1"/>
  <c r="G101" i="2"/>
  <c r="N101" i="2"/>
  <c r="O101" i="2" s="1"/>
  <c r="G102" i="2"/>
  <c r="M102" i="2"/>
  <c r="N102" i="2"/>
  <c r="O102" i="2" s="1"/>
  <c r="G103" i="2"/>
  <c r="N103" i="2"/>
  <c r="O103" i="2" s="1"/>
  <c r="G104" i="2"/>
  <c r="N104" i="2"/>
  <c r="O104" i="2" s="1"/>
  <c r="G105" i="2"/>
  <c r="N105" i="2"/>
  <c r="O105" i="2" s="1"/>
  <c r="G106" i="2"/>
  <c r="N106" i="2"/>
  <c r="O106" i="2" s="1"/>
  <c r="G107" i="2"/>
  <c r="N107" i="2"/>
  <c r="O107" i="2" s="1"/>
  <c r="G108" i="2"/>
  <c r="M108" i="2"/>
  <c r="N108" i="2"/>
  <c r="O108" i="2" s="1"/>
  <c r="G109" i="2"/>
  <c r="N109" i="2"/>
  <c r="O109" i="2" s="1"/>
  <c r="G110" i="2"/>
  <c r="N110" i="2"/>
  <c r="O110" i="2" s="1"/>
  <c r="G111" i="2"/>
  <c r="N111" i="2"/>
  <c r="O111" i="2" s="1"/>
  <c r="G112" i="2"/>
  <c r="N112" i="2"/>
  <c r="O112" i="2" s="1"/>
  <c r="G113" i="2"/>
  <c r="N113" i="2"/>
  <c r="O113" i="2" s="1"/>
  <c r="G114" i="2"/>
  <c r="M114" i="2"/>
  <c r="N114" i="2"/>
  <c r="O114" i="2" s="1"/>
  <c r="G115" i="2"/>
  <c r="N115" i="2"/>
  <c r="O115" i="2" s="1"/>
  <c r="G116" i="2"/>
  <c r="N116" i="2"/>
  <c r="O116" i="2" s="1"/>
  <c r="G117" i="2"/>
  <c r="N117" i="2"/>
  <c r="O117" i="2" s="1"/>
  <c r="G118" i="2"/>
  <c r="N118" i="2"/>
  <c r="O118" i="2" s="1"/>
  <c r="G119" i="2"/>
  <c r="N119" i="2"/>
  <c r="O119" i="2" s="1"/>
  <c r="G120" i="2"/>
  <c r="N120" i="2"/>
  <c r="O120" i="2" s="1"/>
  <c r="G121" i="2"/>
  <c r="N121" i="2"/>
  <c r="O121" i="2" s="1"/>
  <c r="G122" i="2"/>
  <c r="N122" i="2"/>
  <c r="O122" i="2" s="1"/>
  <c r="G123" i="2"/>
  <c r="N123" i="2"/>
  <c r="O123" i="2" s="1"/>
  <c r="G124" i="2"/>
  <c r="N124" i="2"/>
  <c r="O124" i="2" s="1"/>
  <c r="G126" i="2"/>
  <c r="G127" i="2"/>
  <c r="G129" i="2"/>
  <c r="N129" i="2"/>
  <c r="O129" i="2" s="1"/>
  <c r="G130" i="2"/>
  <c r="N130" i="2"/>
  <c r="O130" i="2" s="1"/>
  <c r="G131" i="2"/>
  <c r="N131" i="2"/>
  <c r="O131" i="2" s="1"/>
  <c r="G132" i="2"/>
  <c r="N132" i="2"/>
  <c r="O132" i="2" s="1"/>
  <c r="G133" i="2"/>
  <c r="G134" i="2"/>
  <c r="G136" i="2"/>
  <c r="N136" i="2"/>
  <c r="O136" i="2" s="1"/>
  <c r="G137" i="2"/>
  <c r="N137" i="2"/>
  <c r="O137" i="2" s="1"/>
  <c r="G138" i="2"/>
  <c r="N138" i="2"/>
  <c r="O138" i="2" s="1"/>
  <c r="G140" i="2"/>
  <c r="N140" i="2"/>
  <c r="O140" i="2" s="1"/>
  <c r="G141" i="2"/>
  <c r="N141" i="2"/>
  <c r="O141" i="2" s="1"/>
  <c r="G142" i="2"/>
  <c r="N142" i="2"/>
  <c r="O142" i="2" s="1"/>
  <c r="G143" i="2"/>
  <c r="M143" i="2"/>
  <c r="N143" i="2"/>
  <c r="O143" i="2" s="1"/>
  <c r="G144" i="2"/>
  <c r="N144" i="2"/>
  <c r="O144" i="2" s="1"/>
  <c r="G145" i="2"/>
  <c r="N145" i="2"/>
  <c r="O145" i="2" s="1"/>
  <c r="G146" i="2"/>
  <c r="N146" i="2"/>
  <c r="O146" i="2" s="1"/>
  <c r="G147" i="2"/>
  <c r="N147" i="2"/>
  <c r="O147" i="2" s="1"/>
  <c r="G148" i="2"/>
  <c r="N148" i="2"/>
  <c r="O148" i="2" s="1"/>
  <c r="G149" i="2"/>
  <c r="N149" i="2"/>
  <c r="O149" i="2" s="1"/>
  <c r="G150" i="2"/>
  <c r="N150" i="2"/>
  <c r="O150" i="2" s="1"/>
  <c r="G151" i="2"/>
  <c r="N151" i="2"/>
  <c r="O151" i="2" s="1"/>
  <c r="G152" i="2"/>
  <c r="N152" i="2"/>
  <c r="O152" i="2" s="1"/>
  <c r="G153" i="2"/>
  <c r="N153" i="2"/>
  <c r="O153" i="2" s="1"/>
  <c r="G154" i="2"/>
  <c r="N154" i="2"/>
  <c r="O154" i="2" s="1"/>
  <c r="G155" i="2"/>
  <c r="N155" i="2"/>
  <c r="O155" i="2" s="1"/>
  <c r="G156" i="2"/>
  <c r="N156" i="2"/>
  <c r="O156" i="2" s="1"/>
  <c r="G157" i="2"/>
  <c r="N157" i="2"/>
  <c r="O157" i="2" s="1"/>
  <c r="G158" i="2"/>
  <c r="N158" i="2"/>
  <c r="O158" i="2" s="1"/>
  <c r="G159" i="2"/>
  <c r="N159" i="2"/>
  <c r="O159" i="2" s="1"/>
  <c r="G160" i="2"/>
  <c r="N160" i="2"/>
  <c r="O160" i="2" s="1"/>
  <c r="G161" i="2"/>
  <c r="N161" i="2"/>
  <c r="O161" i="2" s="1"/>
  <c r="G162" i="2"/>
  <c r="M162" i="2"/>
  <c r="N162" i="2"/>
  <c r="O162" i="2" s="1"/>
  <c r="G163" i="2"/>
  <c r="N163" i="2"/>
  <c r="O163" i="2" s="1"/>
  <c r="G164" i="2"/>
  <c r="N164" i="2"/>
  <c r="O164" i="2" s="1"/>
  <c r="G165" i="2"/>
  <c r="N165" i="2"/>
  <c r="O165" i="2" s="1"/>
  <c r="G166" i="2"/>
  <c r="N166" i="2"/>
  <c r="O166" i="2" s="1"/>
  <c r="G167" i="2"/>
  <c r="M167" i="2"/>
  <c r="N167" i="2"/>
  <c r="O167" i="2" s="1"/>
  <c r="G169" i="2"/>
  <c r="N169" i="2"/>
  <c r="O169" i="2" s="1"/>
  <c r="G170" i="2"/>
  <c r="N170" i="2"/>
  <c r="O170" i="2" s="1"/>
  <c r="G171" i="2"/>
  <c r="N171" i="2"/>
  <c r="O171" i="2" s="1"/>
  <c r="G172" i="2"/>
  <c r="N172" i="2"/>
  <c r="O172" i="2" s="1"/>
  <c r="G173" i="2"/>
  <c r="N173" i="2"/>
  <c r="O173" i="2" s="1"/>
  <c r="G174" i="2"/>
  <c r="N174" i="2"/>
  <c r="O174" i="2" s="1"/>
  <c r="G177" i="2"/>
  <c r="M177" i="2"/>
  <c r="N177" i="2"/>
  <c r="O177" i="2" s="1"/>
  <c r="G178" i="2"/>
  <c r="N178" i="2"/>
  <c r="O178" i="2" s="1"/>
  <c r="G179" i="2"/>
  <c r="M179" i="2"/>
  <c r="N179" i="2"/>
  <c r="O179" i="2" s="1"/>
  <c r="G180" i="2"/>
  <c r="N180" i="2"/>
  <c r="O180" i="2" s="1"/>
  <c r="G182" i="2"/>
  <c r="N182" i="2"/>
  <c r="O182" i="2" s="1"/>
  <c r="G183" i="2"/>
  <c r="N183" i="2"/>
  <c r="O183" i="2" s="1"/>
  <c r="G184" i="2"/>
  <c r="N184" i="2"/>
  <c r="O184" i="2" s="1"/>
  <c r="G185" i="2"/>
  <c r="N185" i="2"/>
  <c r="O185" i="2" s="1"/>
  <c r="G186" i="2"/>
  <c r="N186" i="2"/>
  <c r="O186" i="2" s="1"/>
  <c r="G187" i="2"/>
  <c r="N187" i="2"/>
  <c r="O187" i="2" s="1"/>
  <c r="G189" i="2"/>
  <c r="N189" i="2"/>
  <c r="O189" i="2" s="1"/>
  <c r="G190" i="2"/>
  <c r="N190" i="2"/>
  <c r="O190" i="2" s="1"/>
  <c r="G191" i="2"/>
  <c r="N191" i="2"/>
  <c r="O191" i="2" s="1"/>
  <c r="G193" i="2"/>
  <c r="N193" i="2"/>
  <c r="O193" i="2" s="1"/>
  <c r="G194" i="2"/>
  <c r="N194" i="2"/>
  <c r="O194" i="2" s="1"/>
  <c r="G195" i="2"/>
  <c r="N195" i="2"/>
  <c r="O195" i="2" s="1"/>
  <c r="G196" i="2"/>
  <c r="N196" i="2"/>
  <c r="O196" i="2" s="1"/>
  <c r="G197" i="2"/>
  <c r="N197" i="2"/>
  <c r="O197" i="2" s="1"/>
  <c r="G198" i="2"/>
  <c r="N198" i="2"/>
  <c r="O198" i="2" s="1"/>
  <c r="G199" i="2"/>
  <c r="M199" i="2"/>
  <c r="N199" i="2"/>
  <c r="O199" i="2" s="1"/>
  <c r="G200" i="2"/>
  <c r="N200" i="2"/>
  <c r="O200" i="2" s="1"/>
  <c r="G201" i="2"/>
  <c r="M201" i="2"/>
  <c r="N201" i="2"/>
  <c r="O201" i="2" s="1"/>
  <c r="G202" i="2"/>
  <c r="N202" i="2"/>
  <c r="O202" i="2" s="1"/>
  <c r="G203" i="2"/>
  <c r="N203" i="2"/>
  <c r="O203" i="2" s="1"/>
  <c r="G204" i="2"/>
  <c r="N204" i="2"/>
  <c r="O204" i="2" s="1"/>
  <c r="G206" i="2"/>
  <c r="N206" i="2"/>
  <c r="O206" i="2" s="1"/>
  <c r="G207" i="2"/>
  <c r="N207" i="2"/>
  <c r="O207" i="2" s="1"/>
  <c r="G208" i="2"/>
  <c r="N208" i="2"/>
  <c r="O208" i="2" s="1"/>
  <c r="G209" i="2"/>
  <c r="M209" i="2"/>
  <c r="N209" i="2"/>
  <c r="O209" i="2" s="1"/>
  <c r="G210" i="2"/>
  <c r="M210" i="2"/>
  <c r="N210" i="2"/>
  <c r="O210" i="2" s="1"/>
  <c r="G211" i="2"/>
  <c r="N211" i="2"/>
  <c r="O211" i="2" s="1"/>
  <c r="G212" i="2"/>
  <c r="N212" i="2"/>
  <c r="O212" i="2" s="1"/>
  <c r="G213" i="2"/>
  <c r="N213" i="2"/>
  <c r="O213" i="2" s="1"/>
  <c r="G214" i="2"/>
  <c r="N214" i="2"/>
  <c r="O214" i="2" s="1"/>
  <c r="G215" i="2"/>
  <c r="N215" i="2"/>
  <c r="O215" i="2" s="1"/>
  <c r="G216" i="2"/>
  <c r="N216" i="2"/>
  <c r="O216" i="2" s="1"/>
  <c r="G217" i="2"/>
  <c r="N217" i="2"/>
  <c r="O217" i="2" s="1"/>
  <c r="G218" i="2"/>
  <c r="M218" i="2"/>
  <c r="N218" i="2"/>
  <c r="O218" i="2" s="1"/>
  <c r="G219" i="2"/>
  <c r="N219" i="2"/>
  <c r="O219" i="2" s="1"/>
  <c r="G220" i="2"/>
  <c r="N220" i="2"/>
  <c r="O220" i="2" s="1"/>
  <c r="G221" i="2"/>
  <c r="M221" i="2"/>
  <c r="N221" i="2"/>
  <c r="O221" i="2" s="1"/>
  <c r="G223" i="2"/>
  <c r="M223" i="2"/>
  <c r="N223" i="2"/>
  <c r="O223" i="2" s="1"/>
  <c r="G224" i="2"/>
  <c r="N224" i="2"/>
  <c r="O224" i="2" s="1"/>
  <c r="G226" i="2"/>
  <c r="N226" i="2"/>
  <c r="O226" i="2" s="1"/>
  <c r="G227" i="2"/>
  <c r="M227" i="2"/>
  <c r="N227" i="2"/>
  <c r="O227" i="2" s="1"/>
  <c r="G229" i="2"/>
  <c r="N229" i="2"/>
  <c r="O229" i="2" s="1"/>
  <c r="G230" i="2"/>
  <c r="N230" i="2"/>
  <c r="O230" i="2" s="1"/>
  <c r="G231" i="2"/>
  <c r="N231" i="2"/>
  <c r="O231" i="2" s="1"/>
  <c r="G232" i="2"/>
  <c r="M232" i="2"/>
  <c r="N232" i="2"/>
  <c r="O232" i="2" s="1"/>
  <c r="G233" i="2"/>
  <c r="N233" i="2"/>
  <c r="O233" i="2" s="1"/>
  <c r="G234" i="2"/>
  <c r="M234" i="2"/>
  <c r="N234" i="2"/>
  <c r="O234" i="2" s="1"/>
  <c r="G235" i="2"/>
  <c r="N235" i="2"/>
  <c r="O235" i="2" s="1"/>
  <c r="G236" i="2"/>
  <c r="N236" i="2"/>
  <c r="O236" i="2" s="1"/>
  <c r="G237" i="2"/>
  <c r="N237" i="2"/>
  <c r="O237" i="2" s="1"/>
  <c r="G238" i="2"/>
  <c r="N238" i="2"/>
  <c r="O238" i="2" s="1"/>
  <c r="G239" i="2"/>
  <c r="N239" i="2"/>
  <c r="O239" i="2" s="1"/>
  <c r="G240" i="2"/>
  <c r="N240" i="2"/>
  <c r="O240" i="2" s="1"/>
  <c r="G241" i="2"/>
  <c r="N241" i="2"/>
  <c r="O241" i="2" s="1"/>
  <c r="G242" i="2"/>
  <c r="N242" i="2"/>
  <c r="O242" i="2" s="1"/>
  <c r="G243" i="2"/>
  <c r="N243" i="2"/>
  <c r="O243" i="2" s="1"/>
  <c r="G244" i="2"/>
  <c r="N244" i="2"/>
  <c r="O244" i="2" s="1"/>
  <c r="G246" i="2"/>
  <c r="N246" i="2"/>
  <c r="O246" i="2" s="1"/>
  <c r="G247" i="2"/>
  <c r="N247" i="2"/>
  <c r="O247" i="2" s="1"/>
  <c r="G248" i="2"/>
  <c r="N248" i="2"/>
  <c r="O248" i="2" s="1"/>
  <c r="G249" i="2"/>
  <c r="N249" i="2"/>
  <c r="O249" i="2" s="1"/>
  <c r="G251" i="2"/>
  <c r="N251" i="2"/>
  <c r="O251" i="2" s="1"/>
  <c r="G253" i="2"/>
  <c r="N253" i="2"/>
  <c r="O253" i="2" s="1"/>
  <c r="G255" i="2"/>
  <c r="M255" i="2"/>
  <c r="N255" i="2"/>
  <c r="O255" i="2" s="1"/>
  <c r="G257" i="2"/>
  <c r="N257" i="2"/>
  <c r="O257" i="2" s="1"/>
  <c r="G259" i="2"/>
  <c r="N259" i="2"/>
  <c r="O259" i="2" s="1"/>
  <c r="G260" i="2"/>
  <c r="N260" i="2"/>
  <c r="O260" i="2" s="1"/>
  <c r="G261" i="2"/>
  <c r="N261" i="2"/>
  <c r="O261" i="2" s="1"/>
  <c r="G263" i="2"/>
  <c r="N263" i="2"/>
  <c r="O263" i="2" s="1"/>
  <c r="G265" i="2"/>
  <c r="N265" i="2"/>
  <c r="O265" i="2" s="1"/>
  <c r="L246" i="2" l="1"/>
  <c r="M246" i="2" s="1"/>
  <c r="L191" i="2"/>
  <c r="M191" i="2" s="1"/>
  <c r="L64" i="2"/>
  <c r="M64" i="2" s="1"/>
  <c r="I230" i="2"/>
  <c r="L63" i="2"/>
  <c r="M63" i="2" s="1"/>
  <c r="M127" i="2"/>
  <c r="M126" i="2"/>
  <c r="L154" i="2"/>
  <c r="M154" i="2" s="1"/>
  <c r="I249" i="2"/>
  <c r="I166" i="2"/>
  <c r="L144" i="2"/>
  <c r="M144" i="2" s="1"/>
  <c r="I156" i="2"/>
  <c r="L142" i="2"/>
  <c r="M142" i="2" s="1"/>
  <c r="M133" i="2"/>
  <c r="L190" i="2"/>
  <c r="M190" i="2" s="1"/>
  <c r="I239" i="2"/>
  <c r="M119" i="2"/>
  <c r="L60" i="2"/>
  <c r="M60" i="2" s="1"/>
  <c r="I233" i="2"/>
  <c r="I146" i="2"/>
  <c r="O134" i="2"/>
  <c r="L242" i="2"/>
  <c r="M242" i="2" s="1"/>
  <c r="M183" i="2"/>
  <c r="L158" i="2"/>
  <c r="M158" i="2" s="1"/>
  <c r="M138" i="2"/>
  <c r="M95" i="2"/>
  <c r="M197" i="2"/>
  <c r="M134" i="2"/>
  <c r="M94" i="2"/>
  <c r="M196" i="2"/>
  <c r="M213" i="2"/>
  <c r="L91" i="2"/>
  <c r="M91" i="2" s="1"/>
  <c r="M259" i="2"/>
  <c r="M107" i="2"/>
  <c r="M40" i="2"/>
  <c r="L149" i="2"/>
  <c r="M149" i="2" s="1"/>
  <c r="M38" i="2"/>
  <c r="L231" i="2"/>
  <c r="M231" i="2" s="1"/>
  <c r="L189" i="2"/>
  <c r="M189" i="2" s="1"/>
  <c r="M85" i="2"/>
  <c r="L88" i="2"/>
  <c r="M88" i="2" s="1"/>
  <c r="I237" i="2"/>
  <c r="M208" i="2"/>
  <c r="L141" i="2"/>
  <c r="M141" i="2" s="1"/>
  <c r="M121" i="2"/>
  <c r="M79" i="2"/>
  <c r="M170" i="2"/>
  <c r="M169" i="2"/>
  <c r="I236" i="2"/>
  <c r="L153" i="2"/>
  <c r="M153" i="2" s="1"/>
  <c r="M220" i="2"/>
  <c r="L152" i="2"/>
  <c r="M152" i="2" s="1"/>
  <c r="M132" i="2"/>
  <c r="L165" i="2"/>
  <c r="M165" i="2" s="1"/>
  <c r="M131" i="2"/>
  <c r="M98" i="2"/>
  <c r="M68" i="2"/>
  <c r="L164" i="2"/>
  <c r="M164" i="2" s="1"/>
  <c r="M97" i="2"/>
  <c r="M67" i="2"/>
  <c r="L248" i="2"/>
  <c r="M248" i="2" s="1"/>
  <c r="M110" i="2"/>
  <c r="L247" i="2"/>
  <c r="M247" i="2" s="1"/>
  <c r="M109" i="2"/>
  <c r="M48" i="2"/>
  <c r="M24" i="2"/>
  <c r="O126" i="2"/>
  <c r="M137" i="2"/>
  <c r="M71" i="2"/>
  <c r="M257" i="2"/>
  <c r="M136" i="2"/>
  <c r="M69" i="2"/>
  <c r="M53" i="2"/>
  <c r="M174" i="2"/>
  <c r="L147" i="2"/>
  <c r="M147" i="2" s="1"/>
  <c r="M82" i="2"/>
  <c r="M50" i="2"/>
  <c r="I229" i="2"/>
  <c r="L159" i="2"/>
  <c r="M159" i="2" s="1"/>
  <c r="M81" i="2"/>
  <c r="L145" i="2"/>
  <c r="M145" i="2" s="1"/>
  <c r="M80" i="2"/>
  <c r="I17" i="2"/>
  <c r="M99" i="2"/>
  <c r="M260" i="2"/>
  <c r="M122" i="2"/>
  <c r="L241" i="2"/>
  <c r="M241" i="2" s="1"/>
  <c r="L240" i="2"/>
  <c r="M240" i="2" s="1"/>
  <c r="M204" i="2"/>
  <c r="M203" i="2"/>
  <c r="M202" i="2"/>
  <c r="I163" i="2"/>
  <c r="I151" i="2"/>
  <c r="M52" i="2"/>
  <c r="L29" i="2"/>
  <c r="M29" i="2" s="1"/>
  <c r="M23" i="2"/>
  <c r="L16" i="2"/>
  <c r="M16" i="2" s="1"/>
  <c r="I9" i="2"/>
  <c r="I7" i="2"/>
  <c r="L3" i="2"/>
  <c r="M3" i="2" s="1"/>
  <c r="M100" i="2"/>
  <c r="L10" i="2"/>
  <c r="M10" i="2" s="1"/>
  <c r="M112" i="2"/>
  <c r="I15" i="2"/>
  <c r="M124" i="2"/>
  <c r="I14" i="2"/>
  <c r="L5" i="2"/>
  <c r="M5" i="2" s="1"/>
  <c r="L28" i="2"/>
  <c r="M28" i="2" s="1"/>
  <c r="L4" i="2"/>
  <c r="M4" i="2" s="1"/>
  <c r="M70" i="2"/>
  <c r="M22" i="2"/>
  <c r="L6" i="2"/>
  <c r="M6" i="2" s="1"/>
  <c r="M25" i="2"/>
  <c r="L13" i="2"/>
  <c r="M13" i="2" s="1"/>
  <c r="I34" i="2"/>
  <c r="I33" i="2"/>
  <c r="I8" i="2"/>
  <c r="I32" i="2"/>
  <c r="L12" i="2"/>
  <c r="M12" i="2" s="1"/>
  <c r="I30" i="2"/>
  <c r="M18" i="2"/>
  <c r="I36" i="2"/>
  <c r="I35" i="2"/>
  <c r="M123" i="2"/>
  <c r="M111" i="2"/>
  <c r="M77" i="2"/>
</calcChain>
</file>

<file path=xl/sharedStrings.xml><?xml version="1.0" encoding="utf-8"?>
<sst xmlns="http://schemas.openxmlformats.org/spreadsheetml/2006/main" count="1696" uniqueCount="402">
  <si>
    <t>Product</t>
  </si>
  <si>
    <t>Line Drawing</t>
  </si>
  <si>
    <t>Article Number</t>
  </si>
  <si>
    <t>Version</t>
  </si>
  <si>
    <t>Colour</t>
  </si>
  <si>
    <t>Listprice EUR ex VAT</t>
  </si>
  <si>
    <t>Listprice EUR inc VAT 25%</t>
  </si>
  <si>
    <t>Listprice GBP ex VAT</t>
  </si>
  <si>
    <t>Listprice GBP inc 25%</t>
  </si>
  <si>
    <t>Listprice CHF ex VAT</t>
  </si>
  <si>
    <t>Listprice CHF inc VAT 25%</t>
  </si>
  <si>
    <t>Listprice DKK ex VAT</t>
  </si>
  <si>
    <t>Listprice DKK inc VAT 25%</t>
  </si>
  <si>
    <t>Listprice SEK ex VAT</t>
  </si>
  <si>
    <t>Listprice SEK inc VAT 25%</t>
  </si>
  <si>
    <t>w102 Chipperfield</t>
  </si>
  <si>
    <t>102F005</t>
  </si>
  <si>
    <t xml:space="preserve">f </t>
  </si>
  <si>
    <t>Brass / dark steel</t>
  </si>
  <si>
    <t>102F105</t>
  </si>
  <si>
    <t>Brass</t>
  </si>
  <si>
    <t>102P100</t>
  </si>
  <si>
    <t xml:space="preserve">p </t>
  </si>
  <si>
    <t>102P105</t>
  </si>
  <si>
    <t>Dark steel</t>
  </si>
  <si>
    <t>102T100</t>
  </si>
  <si>
    <t xml:space="preserve">b </t>
  </si>
  <si>
    <t>102T105</t>
  </si>
  <si>
    <t>102W100</t>
  </si>
  <si>
    <t>w</t>
  </si>
  <si>
    <t>102W105</t>
  </si>
  <si>
    <t>w103 Sempé</t>
  </si>
  <si>
    <t>103B15010</t>
  </si>
  <si>
    <t>b</t>
  </si>
  <si>
    <t>Grey brown (NCS S-5010 Y90R)</t>
  </si>
  <si>
    <t>103B19005</t>
  </si>
  <si>
    <t>Jet black (RAL 9005)</t>
  </si>
  <si>
    <t>103B19016</t>
  </si>
  <si>
    <t>Traffic white (RAL 9016)</t>
  </si>
  <si>
    <t>103C15010</t>
  </si>
  <si>
    <t>c</t>
  </si>
  <si>
    <t>103C19005</t>
  </si>
  <si>
    <t>103C19016</t>
  </si>
  <si>
    <t>103S10580</t>
  </si>
  <si>
    <t>s1</t>
  </si>
  <si>
    <t>Poppy red (NCS S-0580 Y80R)</t>
  </si>
  <si>
    <t>103S11020</t>
  </si>
  <si>
    <t>Light yellow (NCS S-1020 G80Y)</t>
  </si>
  <si>
    <t>103S15010</t>
  </si>
  <si>
    <t>103S17697</t>
  </si>
  <si>
    <t>Slate blue</t>
  </si>
  <si>
    <t>103S19005</t>
  </si>
  <si>
    <t>103S19016</t>
  </si>
  <si>
    <t>103S39005</t>
  </si>
  <si>
    <t>s3</t>
  </si>
  <si>
    <t>103S35010</t>
  </si>
  <si>
    <t>103S39016</t>
  </si>
  <si>
    <t>w127 Winkel</t>
  </si>
  <si>
    <t>127B202</t>
  </si>
  <si>
    <t>b2</t>
  </si>
  <si>
    <t>White</t>
  </si>
  <si>
    <t>127B204</t>
  </si>
  <si>
    <t>Grey</t>
  </si>
  <si>
    <t>127B205</t>
  </si>
  <si>
    <t>Black</t>
  </si>
  <si>
    <t>127C202</t>
  </si>
  <si>
    <t>c2</t>
  </si>
  <si>
    <t>127C204</t>
  </si>
  <si>
    <t>127C205</t>
  </si>
  <si>
    <t>127P202</t>
  </si>
  <si>
    <t>p2</t>
  </si>
  <si>
    <t>127P204</t>
  </si>
  <si>
    <t>127P205</t>
  </si>
  <si>
    <t>w131 Bell</t>
  </si>
  <si>
    <t>Beige (RAL 1001)</t>
  </si>
  <si>
    <t>Zink yellow (RAL 1018)</t>
  </si>
  <si>
    <t>Silver grey</t>
  </si>
  <si>
    <t>Pure orange (RAL 2004)</t>
  </si>
  <si>
    <t>Traffic red (RAL 3020)</t>
  </si>
  <si>
    <t>Sapphire blue (RAL 5003)</t>
  </si>
  <si>
    <t>Grass green (RAL 6010)</t>
  </si>
  <si>
    <t>Sepia brown (RAL 8014)</t>
  </si>
  <si>
    <t>w132 Nendo</t>
  </si>
  <si>
    <t>132F102</t>
  </si>
  <si>
    <t>f</t>
  </si>
  <si>
    <t>132F105</t>
  </si>
  <si>
    <t>132S102</t>
  </si>
  <si>
    <t>s</t>
  </si>
  <si>
    <t>132S105</t>
  </si>
  <si>
    <t>132T102</t>
  </si>
  <si>
    <t>t</t>
  </si>
  <si>
    <t>132T105</t>
  </si>
  <si>
    <t>w151 Extra large pendant</t>
  </si>
  <si>
    <t>151S1272001</t>
  </si>
  <si>
    <t>s1 2700K</t>
  </si>
  <si>
    <t>Red orange (RAL 2001)</t>
  </si>
  <si>
    <t>151S1279005</t>
  </si>
  <si>
    <t>151S1279016</t>
  </si>
  <si>
    <t>151S1302001</t>
  </si>
  <si>
    <t>s1 3000K</t>
  </si>
  <si>
    <t>151S1309005</t>
  </si>
  <si>
    <t>151S1309016</t>
  </si>
  <si>
    <t>151S2273002</t>
  </si>
  <si>
    <t>s2 2700K</t>
  </si>
  <si>
    <t>Carmine red (RAL 3002)</t>
  </si>
  <si>
    <t>151S2279005</t>
  </si>
  <si>
    <t>151S2279016</t>
  </si>
  <si>
    <t>151S2303002</t>
  </si>
  <si>
    <t>s2 3000K</t>
  </si>
  <si>
    <t>151S2309005</t>
  </si>
  <si>
    <t>151S2309016</t>
  </si>
  <si>
    <t>151S3273004</t>
  </si>
  <si>
    <t>s3 2700K</t>
  </si>
  <si>
    <t>Purple red (RAL 3004)</t>
  </si>
  <si>
    <t>151S3279005</t>
  </si>
  <si>
    <t>151S3279016</t>
  </si>
  <si>
    <t>151S3303004</t>
  </si>
  <si>
    <t>s3 3000K</t>
  </si>
  <si>
    <t>151S3309005</t>
  </si>
  <si>
    <t>151S3309016</t>
  </si>
  <si>
    <t>w153 Île</t>
  </si>
  <si>
    <t>153M10515</t>
  </si>
  <si>
    <t>Sky blue (NCS S-0515R90B)</t>
  </si>
  <si>
    <t>153M10580</t>
  </si>
  <si>
    <t>153M11020</t>
  </si>
  <si>
    <t>153M15010</t>
  </si>
  <si>
    <t>153M16530</t>
  </si>
  <si>
    <t>Petrol (NCS S-6530 B30G)</t>
  </si>
  <si>
    <t>153M19005</t>
  </si>
  <si>
    <t>153M19016</t>
  </si>
  <si>
    <t>w162 Dalston</t>
  </si>
  <si>
    <t>162S116003</t>
  </si>
  <si>
    <t>LED engine graphite black. Shade olive green.</t>
  </si>
  <si>
    <t>162S117044</t>
  </si>
  <si>
    <t>LED engine graphite black. Shade silk grey.</t>
  </si>
  <si>
    <t>162S118011</t>
  </si>
  <si>
    <t>LED engine graphite black. Shade nut brown.</t>
  </si>
  <si>
    <t>162S119011</t>
  </si>
  <si>
    <t>LED engine graphite black. Shade graphite black.</t>
  </si>
  <si>
    <t>162S126003</t>
  </si>
  <si>
    <t>LED engine silk grey. Shade olive green.</t>
  </si>
  <si>
    <t>162S127044</t>
  </si>
  <si>
    <t>LED engine silk grey. Shade silk grey.</t>
  </si>
  <si>
    <t>162S128011</t>
  </si>
  <si>
    <t>LED engine silk grey. Shade nut brown.</t>
  </si>
  <si>
    <t>162S129011</t>
  </si>
  <si>
    <t>LED engine silk grey. Shade graphite black.</t>
  </si>
  <si>
    <t>162S136003</t>
  </si>
  <si>
    <t>LED engine nut brown. Shade olive green.</t>
  </si>
  <si>
    <t>162S137044</t>
  </si>
  <si>
    <t>LED engine nut brown. Shade silk grey.</t>
  </si>
  <si>
    <t>162S138011</t>
  </si>
  <si>
    <t>LED engine nut brown. Shade nut brown.</t>
  </si>
  <si>
    <t>162S139011</t>
  </si>
  <si>
    <t>LED engine nut brown. Shade graphite black.</t>
  </si>
  <si>
    <t>162S146003</t>
  </si>
  <si>
    <t>LED engine olive green. Shade olive green.</t>
  </si>
  <si>
    <t>162S147044</t>
  </si>
  <si>
    <t>LED engine olive green. Shade silk grey.</t>
  </si>
  <si>
    <t>162S148011</t>
  </si>
  <si>
    <t>LED engine olive green. Shade nut brown.</t>
  </si>
  <si>
    <t>162S149011</t>
  </si>
  <si>
    <t>LED engine olive green. Shade graphite black.</t>
  </si>
  <si>
    <t>162S216003</t>
  </si>
  <si>
    <t>s2</t>
  </si>
  <si>
    <t>162S217044</t>
  </si>
  <si>
    <t>162S218011</t>
  </si>
  <si>
    <t>162S219011</t>
  </si>
  <si>
    <t>162S226003</t>
  </si>
  <si>
    <t>162S227044</t>
  </si>
  <si>
    <t>162S228011</t>
  </si>
  <si>
    <t>162S229011</t>
  </si>
  <si>
    <t>162S236003</t>
  </si>
  <si>
    <t>162S237044</t>
  </si>
  <si>
    <t>162S238011</t>
  </si>
  <si>
    <t>162S239011</t>
  </si>
  <si>
    <t>162S246003</t>
  </si>
  <si>
    <t>162S247044</t>
  </si>
  <si>
    <t>162S248011</t>
  </si>
  <si>
    <t>162S249011</t>
  </si>
  <si>
    <t>Opal glass</t>
  </si>
  <si>
    <t>w164 Alto</t>
  </si>
  <si>
    <t>164F102</t>
  </si>
  <si>
    <t>164F105</t>
  </si>
  <si>
    <t>w171 Alma</t>
  </si>
  <si>
    <t>171C/W19002</t>
  </si>
  <si>
    <t>cw</t>
  </si>
  <si>
    <t>Grey white (RAL 9002)</t>
  </si>
  <si>
    <t>171C/W19003</t>
  </si>
  <si>
    <t>Signal white (RAL 9003)</t>
  </si>
  <si>
    <t>171S19002</t>
  </si>
  <si>
    <t>171S19003</t>
  </si>
  <si>
    <t>171W19002</t>
  </si>
  <si>
    <t>171W19003</t>
  </si>
  <si>
    <t>w181 Linier</t>
  </si>
  <si>
    <t>181S152705</t>
  </si>
  <si>
    <t>181S153005</t>
  </si>
  <si>
    <t>181S154005</t>
  </si>
  <si>
    <t>w182 Pastille</t>
  </si>
  <si>
    <t>182B20250</t>
  </si>
  <si>
    <t>Soft white</t>
  </si>
  <si>
    <t>182B23009</t>
  </si>
  <si>
    <t>Oxide red</t>
  </si>
  <si>
    <t>182B26003</t>
  </si>
  <si>
    <t>Olive green</t>
  </si>
  <si>
    <t>182B29011</t>
  </si>
  <si>
    <t>Graphite black</t>
  </si>
  <si>
    <t>182BR10250</t>
  </si>
  <si>
    <t>br1</t>
  </si>
  <si>
    <t>182BR13009</t>
  </si>
  <si>
    <t>182BR16003</t>
  </si>
  <si>
    <t>182BR19011</t>
  </si>
  <si>
    <t>182BR20250</t>
  </si>
  <si>
    <t>br2</t>
  </si>
  <si>
    <t>182BR23009</t>
  </si>
  <si>
    <t>182BR26003</t>
  </si>
  <si>
    <t>182BR29011</t>
  </si>
  <si>
    <t>182C10250</t>
  </si>
  <si>
    <t>c1</t>
  </si>
  <si>
    <t>182C13009</t>
  </si>
  <si>
    <t>182C16003</t>
  </si>
  <si>
    <t>182C19011</t>
  </si>
  <si>
    <t>182C20250</t>
  </si>
  <si>
    <t>182C23009</t>
  </si>
  <si>
    <t>182C26003</t>
  </si>
  <si>
    <t>182C29011</t>
  </si>
  <si>
    <t>182F20250</t>
  </si>
  <si>
    <t>f2</t>
  </si>
  <si>
    <t>182F23009</t>
  </si>
  <si>
    <t>182F26003</t>
  </si>
  <si>
    <t>182F29011</t>
  </si>
  <si>
    <t>182P20250</t>
  </si>
  <si>
    <t>182P23009</t>
  </si>
  <si>
    <t>182P26003</t>
  </si>
  <si>
    <t>182P29011</t>
  </si>
  <si>
    <t>w201 Extra small pendant</t>
  </si>
  <si>
    <t>201S129005</t>
  </si>
  <si>
    <t>s1 Phase-cut dim</t>
  </si>
  <si>
    <t>201S129016</t>
  </si>
  <si>
    <t>201S1290052</t>
  </si>
  <si>
    <t>s1 DALI dim</t>
  </si>
  <si>
    <t>201S1290162</t>
  </si>
  <si>
    <t>201S229005</t>
  </si>
  <si>
    <t>s2 Phase-cut dim</t>
  </si>
  <si>
    <t>201S229016</t>
  </si>
  <si>
    <t>201S2290052</t>
  </si>
  <si>
    <t>s2 DALI dim</t>
  </si>
  <si>
    <t>201S2290162</t>
  </si>
  <si>
    <t>201S329005</t>
  </si>
  <si>
    <t>s3 Phase-cut dim</t>
  </si>
  <si>
    <t>201S329016</t>
  </si>
  <si>
    <t>201S3290052</t>
  </si>
  <si>
    <t>s3 DALI dim</t>
  </si>
  <si>
    <t>201S3290162</t>
  </si>
  <si>
    <t>w202 Halo</t>
  </si>
  <si>
    <t>202S200</t>
  </si>
  <si>
    <t>202S2002</t>
  </si>
  <si>
    <t>202S300</t>
  </si>
  <si>
    <t>202S3002</t>
  </si>
  <si>
    <t>202S400</t>
  </si>
  <si>
    <t>s4 Phase-cut dim</t>
  </si>
  <si>
    <t>202S4002</t>
  </si>
  <si>
    <t>s4 DALI dim</t>
  </si>
  <si>
    <t>w203 Ilumina</t>
  </si>
  <si>
    <t>203T100</t>
  </si>
  <si>
    <t>203T200</t>
  </si>
  <si>
    <t>Aluminum</t>
  </si>
  <si>
    <t>203T300</t>
  </si>
  <si>
    <t>Copper</t>
  </si>
  <si>
    <t>w221 Medium pendant</t>
  </si>
  <si>
    <t>221S105271</t>
  </si>
  <si>
    <t>221S102271</t>
  </si>
  <si>
    <t>221S105272</t>
  </si>
  <si>
    <t>221S102272</t>
  </si>
  <si>
    <t>221S205271</t>
  </si>
  <si>
    <t>221S202271</t>
  </si>
  <si>
    <t>221S205272</t>
  </si>
  <si>
    <t>221S202272</t>
  </si>
  <si>
    <t>221S305271</t>
  </si>
  <si>
    <t>221S302271</t>
  </si>
  <si>
    <t>221S305272</t>
  </si>
  <si>
    <t>221S302272</t>
  </si>
  <si>
    <t xml:space="preserve">w222 Focal </t>
  </si>
  <si>
    <t>222W102272</t>
  </si>
  <si>
    <t xml:space="preserve">w </t>
  </si>
  <si>
    <t>Traﬃc white (RAL 9016)</t>
  </si>
  <si>
    <t>w222 Focal</t>
  </si>
  <si>
    <t>222W105272</t>
  </si>
  <si>
    <t>222W103272</t>
  </si>
  <si>
    <t>Pale red (NCS S 1010-Y90R)</t>
  </si>
  <si>
    <t>222W101272</t>
  </si>
  <si>
    <t>Pale green (NCS S 2005-B50G)</t>
  </si>
  <si>
    <t>222W106272</t>
  </si>
  <si>
    <t>Pale blue (NCS S 1010-R90B)</t>
  </si>
  <si>
    <t>222C102272</t>
  </si>
  <si>
    <t>222C105272</t>
  </si>
  <si>
    <t>222C103272</t>
  </si>
  <si>
    <t>222C101272</t>
  </si>
  <si>
    <t>222C106272</t>
  </si>
  <si>
    <t>222S102272</t>
  </si>
  <si>
    <t>222S105272</t>
  </si>
  <si>
    <t>222S103272</t>
  </si>
  <si>
    <t>222S101272</t>
  </si>
  <si>
    <t>222S106272</t>
  </si>
  <si>
    <t>DR-0601</t>
  </si>
  <si>
    <t>Casambi module</t>
  </si>
  <si>
    <t>w223 Pawson</t>
  </si>
  <si>
    <t>223T14027</t>
  </si>
  <si>
    <t>Marble</t>
  </si>
  <si>
    <t>223T12027</t>
  </si>
  <si>
    <t>Aluminium</t>
  </si>
  <si>
    <t>w224 Alto pendant</t>
  </si>
  <si>
    <t>224S102302</t>
  </si>
  <si>
    <t>224S105302</t>
  </si>
  <si>
    <t>w225 Ion</t>
  </si>
  <si>
    <t>225B40400230W</t>
  </si>
  <si>
    <t>b4040 3000K wide</t>
  </si>
  <si>
    <t>225B40400530W</t>
  </si>
  <si>
    <t>225P40400230W</t>
  </si>
  <si>
    <t>p4040 3000K wide</t>
  </si>
  <si>
    <t>225P40400530W</t>
  </si>
  <si>
    <t>225B90400227N</t>
  </si>
  <si>
    <t>b9040 2700K narrow</t>
  </si>
  <si>
    <t>225B90400527N</t>
  </si>
  <si>
    <t>225B90400230N</t>
  </si>
  <si>
    <t>b9040 3000K narrow</t>
  </si>
  <si>
    <t>225B90400530N</t>
  </si>
  <si>
    <t>225BR40400230W</t>
  </si>
  <si>
    <t>br4040 3000K wide</t>
  </si>
  <si>
    <t>225BR40400530W</t>
  </si>
  <si>
    <t>225BR00227N</t>
  </si>
  <si>
    <t>br0 2700K narrow</t>
  </si>
  <si>
    <t>225BR00527N</t>
  </si>
  <si>
    <t>225BR00230N</t>
  </si>
  <si>
    <t>br0 3000K narrow</t>
  </si>
  <si>
    <t>225BR00530N</t>
  </si>
  <si>
    <t>225-W01</t>
  </si>
  <si>
    <t>Wide kit - reflector &amp; diffuser</t>
  </si>
  <si>
    <t>225-N01</t>
  </si>
  <si>
    <t>Narrow kit - lens</t>
  </si>
  <si>
    <t>w227 Winkel alu</t>
  </si>
  <si>
    <t>227B20230</t>
  </si>
  <si>
    <t>227B20530</t>
  </si>
  <si>
    <t>227P20230</t>
  </si>
  <si>
    <t>p</t>
  </si>
  <si>
    <t>227P20530</t>
  </si>
  <si>
    <t>Holocene No. 1 Ilse Crawford</t>
  </si>
  <si>
    <t>H010101</t>
  </si>
  <si>
    <t>Holocene No. 2 David Chipperfield</t>
  </si>
  <si>
    <t>H020101</t>
  </si>
  <si>
    <t>Holocene No. 3 Jasper Morrison</t>
  </si>
  <si>
    <t>H030101</t>
  </si>
  <si>
    <t>Holocene No. 4 John Pawson</t>
  </si>
  <si>
    <t>H040102</t>
  </si>
  <si>
    <t>Holocene No. 5 David Chipperfield</t>
  </si>
  <si>
    <t>H050101</t>
  </si>
  <si>
    <t>Low</t>
  </si>
  <si>
    <t>H050102</t>
  </si>
  <si>
    <t>High</t>
  </si>
  <si>
    <t>H050103</t>
  </si>
  <si>
    <t>Wall</t>
  </si>
  <si>
    <t>Holocene No. 6 Ilse Crawford</t>
  </si>
  <si>
    <t>H060101</t>
  </si>
  <si>
    <t>Holocene No. 7 Ingegerd Råman</t>
  </si>
  <si>
    <t>H070101</t>
  </si>
  <si>
    <t>2700K</t>
  </si>
  <si>
    <t>3000K</t>
  </si>
  <si>
    <t>131S1200427</t>
  </si>
  <si>
    <t>131S1302027</t>
  </si>
  <si>
    <t>131S1500327</t>
  </si>
  <si>
    <t>131S1601027</t>
  </si>
  <si>
    <t>131S1801427</t>
  </si>
  <si>
    <t>131S1900527</t>
  </si>
  <si>
    <t>131S1901627</t>
  </si>
  <si>
    <t>131S1100130</t>
  </si>
  <si>
    <t>131S1101830</t>
  </si>
  <si>
    <t>131S1111130</t>
  </si>
  <si>
    <t>131S1200430</t>
  </si>
  <si>
    <t>131S1302030</t>
  </si>
  <si>
    <t>131S1500330</t>
  </si>
  <si>
    <t>131S1601030</t>
  </si>
  <si>
    <t>131S1801430</t>
  </si>
  <si>
    <t>131S1900530</t>
  </si>
  <si>
    <t>131S1901630</t>
  </si>
  <si>
    <t>s1 2700K Phase-cut dim</t>
  </si>
  <si>
    <t>s1 2700K DALI dim</t>
  </si>
  <si>
    <t>s2 2700K Phase-cut dim</t>
  </si>
  <si>
    <t>s2 2700K DALI dim</t>
  </si>
  <si>
    <t>s3 2700K Phase-cut dim</t>
  </si>
  <si>
    <t>s3 2700K DALI dim</t>
  </si>
  <si>
    <t>2700K Dimmable/Push dim/DALI dim</t>
  </si>
  <si>
    <t>3000K Dimmable/Push dim/DALI dim</t>
  </si>
  <si>
    <t>4000K Dimmable/Push dim/DALI dim</t>
  </si>
  <si>
    <t>N/A</t>
  </si>
  <si>
    <t>Listprice EUR INT (plug type G, I &amp; A) ex VAT</t>
  </si>
  <si>
    <t>Listprice EUR INT (plug type G, I &amp; A) inc VAT 25%</t>
  </si>
  <si>
    <t>Listprice EUR INT (plug type G, I &amp; J) ex VAT</t>
  </si>
  <si>
    <t>Listprice EUR INT (plug type G, I &amp; J)  inc VAT 25%</t>
  </si>
  <si>
    <t>131S1100127</t>
  </si>
  <si>
    <t>131S1101827</t>
  </si>
  <si>
    <t>131S1111127</t>
  </si>
  <si>
    <t>Prices starting 2024-02-15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</si>
</sst>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kr&quot;_-;\-* #,##0.00\ &quot;kr&quot;_-;_-* &quot;-&quot;??\ &quot;kr&quot;_-;_-@_-"/>
    <numFmt numFmtId="165" formatCode="_-* #,##0.00\ [$CHF]_-;\-* #,##0.00\ [$CHF]_-;_-* &quot;-&quot;??\ [$CHF]_-;_-@_-"/>
    <numFmt numFmtId="166" formatCode="_-* #,##0\ [$EUR]_-;\-* #,##0\ [$EUR]_-;_-* &quot;-&quot;??\ [$EUR]_-;_-@_-"/>
    <numFmt numFmtId="167" formatCode="_-* #,##0\ [$GBP]_-;\-* #,##0\ [$GBP]_-;_-* &quot;-&quot;??\ [$GBP]_-;_-@_-"/>
    <numFmt numFmtId="168" formatCode="_-* #,##0\ [$DKK]_-;\-* #,##0\ [$DKK]_-;_-* &quot;-&quot;??\ [$DKK]_-;_-@_-"/>
    <numFmt numFmtId="169" formatCode="_-* #,##0\ [$SEK]_-;\-* #,##0\ [$SEK]_-;_-* &quot;-&quot;??\ [$SEK]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Helvetic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He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1" xfId="0" applyFont="1" applyBorder="1"/>
    <xf numFmtId="49" fontId="2" fillId="2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2" fillId="2" borderId="1" xfId="0" applyFont="1" applyFill="1" applyBorder="1" applyAlignment="1">
      <alignment vertical="center"/>
    </xf>
    <xf numFmtId="0" fontId="1" fillId="0" borderId="0" xfId="0" applyFont="1"/>
    <xf numFmtId="167" fontId="0" fillId="0" borderId="0" xfId="1" applyNumberFormat="1" applyFont="1" applyAlignment="1">
      <alignment horizontal="left"/>
    </xf>
    <xf numFmtId="166" fontId="2" fillId="0" borderId="1" xfId="0" applyNumberFormat="1" applyFont="1" applyBorder="1" applyAlignment="1">
      <alignment horizontal="right" vertical="top"/>
    </xf>
    <xf numFmtId="167" fontId="2" fillId="0" borderId="1" xfId="1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8" fontId="2" fillId="0" borderId="1" xfId="0" applyNumberFormat="1" applyFont="1" applyBorder="1" applyAlignment="1">
      <alignment horizontal="right" vertical="top"/>
    </xf>
    <xf numFmtId="16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top"/>
    </xf>
    <xf numFmtId="168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/>
    <xf numFmtId="49" fontId="7" fillId="0" borderId="0" xfId="0" applyNumberFormat="1" applyFont="1"/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1" fillId="3" borderId="6" xfId="0" applyNumberFormat="1" applyFont="1" applyFill="1" applyBorder="1" applyAlignment="1">
      <alignment horizontal="center" vertical="center"/>
    </xf>
    <xf numFmtId="166" fontId="1" fillId="3" borderId="7" xfId="0" applyNumberFormat="1" applyFont="1" applyFill="1" applyBorder="1" applyAlignment="1">
      <alignment horizontal="center" vertical="center"/>
    </xf>
    <xf numFmtId="166" fontId="1" fillId="3" borderId="5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Normal 5" xfId="2" xr:uid="{F7C36E70-98A1-4229-8997-43A7EA3958E3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3248</xdr:row>
      <xdr:rowOff>0</xdr:rowOff>
    </xdr:from>
    <xdr:ext cx="1607580" cy="0"/>
    <xdr:pic>
      <xdr:nvPicPr>
        <xdr:cNvPr id="2" name="Picture 1">
          <a:extLst>
            <a:ext uri="{FF2B5EF4-FFF2-40B4-BE49-F238E27FC236}">
              <a16:creationId xmlns:a16="http://schemas.microsoft.com/office/drawing/2014/main" id="{8347E796-97D4-459A-9861-9C0EFBA3398B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3" name="Picture 2">
          <a:extLst>
            <a:ext uri="{FF2B5EF4-FFF2-40B4-BE49-F238E27FC236}">
              <a16:creationId xmlns:a16="http://schemas.microsoft.com/office/drawing/2014/main" id="{A28762ED-B572-4423-A9C7-29C2EB98D7A8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4" name="Picture 3">
          <a:extLst>
            <a:ext uri="{FF2B5EF4-FFF2-40B4-BE49-F238E27FC236}">
              <a16:creationId xmlns:a16="http://schemas.microsoft.com/office/drawing/2014/main" id="{B6D3636F-A2E8-4362-A1E8-FC29437C762E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3232</xdr:row>
      <xdr:rowOff>0</xdr:rowOff>
    </xdr:from>
    <xdr:ext cx="1607580" cy="0"/>
    <xdr:pic>
      <xdr:nvPicPr>
        <xdr:cNvPr id="5" name="Picture 4">
          <a:extLst>
            <a:ext uri="{FF2B5EF4-FFF2-40B4-BE49-F238E27FC236}">
              <a16:creationId xmlns:a16="http://schemas.microsoft.com/office/drawing/2014/main" id="{375AE640-F16E-4997-A5C2-94FDEF125285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6458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3232</xdr:row>
      <xdr:rowOff>0</xdr:rowOff>
    </xdr:from>
    <xdr:ext cx="1609485" cy="0"/>
    <xdr:pic>
      <xdr:nvPicPr>
        <xdr:cNvPr id="6" name="Picture 5">
          <a:extLst>
            <a:ext uri="{FF2B5EF4-FFF2-40B4-BE49-F238E27FC236}">
              <a16:creationId xmlns:a16="http://schemas.microsoft.com/office/drawing/2014/main" id="{D3C75D51-B11A-49B7-B8C0-DED1D453641C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6458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3232</xdr:row>
      <xdr:rowOff>0</xdr:rowOff>
    </xdr:from>
    <xdr:ext cx="1651395" cy="0"/>
    <xdr:pic>
      <xdr:nvPicPr>
        <xdr:cNvPr id="7" name="Picture 6">
          <a:extLst>
            <a:ext uri="{FF2B5EF4-FFF2-40B4-BE49-F238E27FC236}">
              <a16:creationId xmlns:a16="http://schemas.microsoft.com/office/drawing/2014/main" id="{9BABF305-5724-45B9-A538-DC70940F51AD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6458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07580" cy="0"/>
    <xdr:pic>
      <xdr:nvPicPr>
        <xdr:cNvPr id="8" name="Picture 7">
          <a:extLst>
            <a:ext uri="{FF2B5EF4-FFF2-40B4-BE49-F238E27FC236}">
              <a16:creationId xmlns:a16="http://schemas.microsoft.com/office/drawing/2014/main" id="{C27B58CC-444E-431F-B212-ACE6F21D42FF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09485" cy="0"/>
    <xdr:pic>
      <xdr:nvPicPr>
        <xdr:cNvPr id="9" name="Picture 8">
          <a:extLst>
            <a:ext uri="{FF2B5EF4-FFF2-40B4-BE49-F238E27FC236}">
              <a16:creationId xmlns:a16="http://schemas.microsoft.com/office/drawing/2014/main" id="{9FDDB631-D87F-4B8D-B10E-D879FB12747B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51395" cy="0"/>
    <xdr:pic>
      <xdr:nvPicPr>
        <xdr:cNvPr id="10" name="Picture 9">
          <a:extLst>
            <a:ext uri="{FF2B5EF4-FFF2-40B4-BE49-F238E27FC236}">
              <a16:creationId xmlns:a16="http://schemas.microsoft.com/office/drawing/2014/main" id="{28ADACAC-1360-44B2-A585-E6EE311C88AE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8363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7580" cy="0"/>
    <xdr:pic>
      <xdr:nvPicPr>
        <xdr:cNvPr id="11" name="Picture 10">
          <a:extLst>
            <a:ext uri="{FF2B5EF4-FFF2-40B4-BE49-F238E27FC236}">
              <a16:creationId xmlns:a16="http://schemas.microsoft.com/office/drawing/2014/main" id="{AC75BB72-9DC9-4C35-B086-5163487B69EC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12" name="Picture 11">
          <a:extLst>
            <a:ext uri="{FF2B5EF4-FFF2-40B4-BE49-F238E27FC236}">
              <a16:creationId xmlns:a16="http://schemas.microsoft.com/office/drawing/2014/main" id="{F7AC7D1D-C562-4FE7-85FF-7278A8C8A9ED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13" name="Picture 12">
          <a:extLst>
            <a:ext uri="{FF2B5EF4-FFF2-40B4-BE49-F238E27FC236}">
              <a16:creationId xmlns:a16="http://schemas.microsoft.com/office/drawing/2014/main" id="{C5E8CBD7-B3CC-4461-8803-8581377D7C15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11390" cy="0"/>
    <xdr:pic>
      <xdr:nvPicPr>
        <xdr:cNvPr id="14" name="Picture 13">
          <a:extLst>
            <a:ext uri="{FF2B5EF4-FFF2-40B4-BE49-F238E27FC236}">
              <a16:creationId xmlns:a16="http://schemas.microsoft.com/office/drawing/2014/main" id="{3D465A55-7912-4C6D-9412-B04A22D314D3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1139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13295" cy="0"/>
    <xdr:pic>
      <xdr:nvPicPr>
        <xdr:cNvPr id="15" name="Picture 14">
          <a:extLst>
            <a:ext uri="{FF2B5EF4-FFF2-40B4-BE49-F238E27FC236}">
              <a16:creationId xmlns:a16="http://schemas.microsoft.com/office/drawing/2014/main" id="{E7E7A18D-D70B-42E0-A552-41FDA615E5B1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132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51395" cy="0"/>
    <xdr:pic>
      <xdr:nvPicPr>
        <xdr:cNvPr id="16" name="Picture 15">
          <a:extLst>
            <a:ext uri="{FF2B5EF4-FFF2-40B4-BE49-F238E27FC236}">
              <a16:creationId xmlns:a16="http://schemas.microsoft.com/office/drawing/2014/main" id="{D307BF8C-E8D0-4FD9-B393-73E85059F467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8363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7580" cy="0"/>
    <xdr:pic>
      <xdr:nvPicPr>
        <xdr:cNvPr id="17" name="Picture 16">
          <a:extLst>
            <a:ext uri="{FF2B5EF4-FFF2-40B4-BE49-F238E27FC236}">
              <a16:creationId xmlns:a16="http://schemas.microsoft.com/office/drawing/2014/main" id="{4F022875-F261-4859-88DB-22CFCC761A9A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18" name="Picture 17">
          <a:extLst>
            <a:ext uri="{FF2B5EF4-FFF2-40B4-BE49-F238E27FC236}">
              <a16:creationId xmlns:a16="http://schemas.microsoft.com/office/drawing/2014/main" id="{9B3F76D8-9786-4018-ADB7-5247BA9938C0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19" name="Picture 18">
          <a:extLst>
            <a:ext uri="{FF2B5EF4-FFF2-40B4-BE49-F238E27FC236}">
              <a16:creationId xmlns:a16="http://schemas.microsoft.com/office/drawing/2014/main" id="{04534795-89A2-4725-99E1-BA9E3E425953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11390" cy="0"/>
    <xdr:pic>
      <xdr:nvPicPr>
        <xdr:cNvPr id="20" name="Picture 19">
          <a:extLst>
            <a:ext uri="{FF2B5EF4-FFF2-40B4-BE49-F238E27FC236}">
              <a16:creationId xmlns:a16="http://schemas.microsoft.com/office/drawing/2014/main" id="{BE31ED5A-A932-4AFE-97B7-94F112A1FACE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1139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13295" cy="0"/>
    <xdr:pic>
      <xdr:nvPicPr>
        <xdr:cNvPr id="21" name="Picture 20">
          <a:extLst>
            <a:ext uri="{FF2B5EF4-FFF2-40B4-BE49-F238E27FC236}">
              <a16:creationId xmlns:a16="http://schemas.microsoft.com/office/drawing/2014/main" id="{750F679F-60C6-40A8-9C9E-657AE4D72268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132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51395" cy="0"/>
    <xdr:pic>
      <xdr:nvPicPr>
        <xdr:cNvPr id="22" name="Picture 21">
          <a:extLst>
            <a:ext uri="{FF2B5EF4-FFF2-40B4-BE49-F238E27FC236}">
              <a16:creationId xmlns:a16="http://schemas.microsoft.com/office/drawing/2014/main" id="{42ED48EF-0ECC-4D00-99DF-76D2A6C01021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8363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7580" cy="0"/>
    <xdr:pic>
      <xdr:nvPicPr>
        <xdr:cNvPr id="23" name="Picture 22">
          <a:extLst>
            <a:ext uri="{FF2B5EF4-FFF2-40B4-BE49-F238E27FC236}">
              <a16:creationId xmlns:a16="http://schemas.microsoft.com/office/drawing/2014/main" id="{5902E03D-B40B-4C88-81FA-A4F726B75B0D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24" name="Picture 23">
          <a:extLst>
            <a:ext uri="{FF2B5EF4-FFF2-40B4-BE49-F238E27FC236}">
              <a16:creationId xmlns:a16="http://schemas.microsoft.com/office/drawing/2014/main" id="{1A7EBAC2-D73B-42D6-AD83-4DA5A54205AE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25" name="Picture 24">
          <a:extLst>
            <a:ext uri="{FF2B5EF4-FFF2-40B4-BE49-F238E27FC236}">
              <a16:creationId xmlns:a16="http://schemas.microsoft.com/office/drawing/2014/main" id="{7DAB0E17-7D31-4BFE-A0B0-4D4F7E3EFA80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3240</xdr:row>
      <xdr:rowOff>0</xdr:rowOff>
    </xdr:from>
    <xdr:ext cx="1611390" cy="0"/>
    <xdr:pic>
      <xdr:nvPicPr>
        <xdr:cNvPr id="26" name="Picture 25">
          <a:extLst>
            <a:ext uri="{FF2B5EF4-FFF2-40B4-BE49-F238E27FC236}">
              <a16:creationId xmlns:a16="http://schemas.microsoft.com/office/drawing/2014/main" id="{6F61F00F-E8CC-40E8-AE69-110B3884B2CA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7982000"/>
          <a:ext cx="161139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3240</xdr:row>
      <xdr:rowOff>0</xdr:rowOff>
    </xdr:from>
    <xdr:ext cx="1613295" cy="0"/>
    <xdr:pic>
      <xdr:nvPicPr>
        <xdr:cNvPr id="27" name="Picture 26">
          <a:extLst>
            <a:ext uri="{FF2B5EF4-FFF2-40B4-BE49-F238E27FC236}">
              <a16:creationId xmlns:a16="http://schemas.microsoft.com/office/drawing/2014/main" id="{0CE5A96A-EF0E-4771-84A1-425B159E84F6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7982000"/>
          <a:ext cx="16132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3240</xdr:row>
      <xdr:rowOff>0</xdr:rowOff>
    </xdr:from>
    <xdr:ext cx="1651395" cy="0"/>
    <xdr:pic>
      <xdr:nvPicPr>
        <xdr:cNvPr id="28" name="Picture 27">
          <a:extLst>
            <a:ext uri="{FF2B5EF4-FFF2-40B4-BE49-F238E27FC236}">
              <a16:creationId xmlns:a16="http://schemas.microsoft.com/office/drawing/2014/main" id="{36AA854C-73EE-43BF-996F-9F2E08EA92C6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7982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3246</xdr:row>
      <xdr:rowOff>0</xdr:rowOff>
    </xdr:from>
    <xdr:ext cx="1607580" cy="0"/>
    <xdr:pic>
      <xdr:nvPicPr>
        <xdr:cNvPr id="29" name="Picture 28">
          <a:extLst>
            <a:ext uri="{FF2B5EF4-FFF2-40B4-BE49-F238E27FC236}">
              <a16:creationId xmlns:a16="http://schemas.microsoft.com/office/drawing/2014/main" id="{A0F93163-6E4E-4D65-967E-4C5D3F5BE523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125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3246</xdr:row>
      <xdr:rowOff>0</xdr:rowOff>
    </xdr:from>
    <xdr:ext cx="1609485" cy="0"/>
    <xdr:pic>
      <xdr:nvPicPr>
        <xdr:cNvPr id="30" name="Picture 29">
          <a:extLst>
            <a:ext uri="{FF2B5EF4-FFF2-40B4-BE49-F238E27FC236}">
              <a16:creationId xmlns:a16="http://schemas.microsoft.com/office/drawing/2014/main" id="{ED6F129F-1D85-46BD-A51F-EDD1032FEF28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125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3246</xdr:row>
      <xdr:rowOff>0</xdr:rowOff>
    </xdr:from>
    <xdr:ext cx="1651395" cy="0"/>
    <xdr:pic>
      <xdr:nvPicPr>
        <xdr:cNvPr id="31" name="Picture 30">
          <a:extLst>
            <a:ext uri="{FF2B5EF4-FFF2-40B4-BE49-F238E27FC236}">
              <a16:creationId xmlns:a16="http://schemas.microsoft.com/office/drawing/2014/main" id="{1FEDDB97-FAD9-4577-A275-3649C2C3677A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125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3161</xdr:row>
      <xdr:rowOff>0</xdr:rowOff>
    </xdr:from>
    <xdr:ext cx="1611390" cy="0"/>
    <xdr:pic>
      <xdr:nvPicPr>
        <xdr:cNvPr id="32" name="Picture 31">
          <a:extLst>
            <a:ext uri="{FF2B5EF4-FFF2-40B4-BE49-F238E27FC236}">
              <a16:creationId xmlns:a16="http://schemas.microsoft.com/office/drawing/2014/main" id="{D6166727-DC68-4966-92EA-A3B0941F58FD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2932500"/>
          <a:ext cx="161139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3161</xdr:row>
      <xdr:rowOff>0</xdr:rowOff>
    </xdr:from>
    <xdr:ext cx="1613295" cy="0"/>
    <xdr:pic>
      <xdr:nvPicPr>
        <xdr:cNvPr id="33" name="Picture 32">
          <a:extLst>
            <a:ext uri="{FF2B5EF4-FFF2-40B4-BE49-F238E27FC236}">
              <a16:creationId xmlns:a16="http://schemas.microsoft.com/office/drawing/2014/main" id="{BCCF20AA-05F1-4367-968B-E6DE8A31B9B7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2932500"/>
          <a:ext cx="16132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3161</xdr:row>
      <xdr:rowOff>0</xdr:rowOff>
    </xdr:from>
    <xdr:ext cx="1651395" cy="0"/>
    <xdr:pic>
      <xdr:nvPicPr>
        <xdr:cNvPr id="34" name="Picture 33">
          <a:extLst>
            <a:ext uri="{FF2B5EF4-FFF2-40B4-BE49-F238E27FC236}">
              <a16:creationId xmlns:a16="http://schemas.microsoft.com/office/drawing/2014/main" id="{D3340597-C57E-4C8D-A6C5-AB6673051C16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029325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3167</xdr:row>
      <xdr:rowOff>0</xdr:rowOff>
    </xdr:from>
    <xdr:ext cx="1607580" cy="0"/>
    <xdr:pic>
      <xdr:nvPicPr>
        <xdr:cNvPr id="35" name="Picture 34">
          <a:extLst>
            <a:ext uri="{FF2B5EF4-FFF2-40B4-BE49-F238E27FC236}">
              <a16:creationId xmlns:a16="http://schemas.microsoft.com/office/drawing/2014/main" id="{5119C09E-3AE2-4AFD-A57D-DE9C0FC74164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40755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3167</xdr:row>
      <xdr:rowOff>0</xdr:rowOff>
    </xdr:from>
    <xdr:ext cx="1609485" cy="0"/>
    <xdr:pic>
      <xdr:nvPicPr>
        <xdr:cNvPr id="36" name="Picture 35">
          <a:extLst>
            <a:ext uri="{FF2B5EF4-FFF2-40B4-BE49-F238E27FC236}">
              <a16:creationId xmlns:a16="http://schemas.microsoft.com/office/drawing/2014/main" id="{ECC4AFA8-7F13-481C-9D11-C68D688A1B9B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40755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3167</xdr:row>
      <xdr:rowOff>0</xdr:rowOff>
    </xdr:from>
    <xdr:ext cx="1651395" cy="0"/>
    <xdr:pic>
      <xdr:nvPicPr>
        <xdr:cNvPr id="37" name="Picture 36">
          <a:extLst>
            <a:ext uri="{FF2B5EF4-FFF2-40B4-BE49-F238E27FC236}">
              <a16:creationId xmlns:a16="http://schemas.microsoft.com/office/drawing/2014/main" id="{CABE871A-44C6-47BF-9ACE-2A10A04CD0F8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040755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7580" cy="0"/>
    <xdr:pic>
      <xdr:nvPicPr>
        <xdr:cNvPr id="38" name="Picture 37">
          <a:extLst>
            <a:ext uri="{FF2B5EF4-FFF2-40B4-BE49-F238E27FC236}">
              <a16:creationId xmlns:a16="http://schemas.microsoft.com/office/drawing/2014/main" id="{7B32EC87-4DEC-40BF-9803-65221A320F11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39" name="Picture 38">
          <a:extLst>
            <a:ext uri="{FF2B5EF4-FFF2-40B4-BE49-F238E27FC236}">
              <a16:creationId xmlns:a16="http://schemas.microsoft.com/office/drawing/2014/main" id="{E9299008-146F-4D64-8BCF-1521DD20430A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40" name="Picture 39">
          <a:extLst>
            <a:ext uri="{FF2B5EF4-FFF2-40B4-BE49-F238E27FC236}">
              <a16:creationId xmlns:a16="http://schemas.microsoft.com/office/drawing/2014/main" id="{331EEADB-24B4-4608-9B49-F60200D3D15A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07580" cy="0"/>
    <xdr:pic>
      <xdr:nvPicPr>
        <xdr:cNvPr id="41" name="Picture 40">
          <a:extLst>
            <a:ext uri="{FF2B5EF4-FFF2-40B4-BE49-F238E27FC236}">
              <a16:creationId xmlns:a16="http://schemas.microsoft.com/office/drawing/2014/main" id="{BDCFBDAA-8801-4B92-ADE8-47544D215B92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09485" cy="0"/>
    <xdr:pic>
      <xdr:nvPicPr>
        <xdr:cNvPr id="42" name="Picture 41">
          <a:extLst>
            <a:ext uri="{FF2B5EF4-FFF2-40B4-BE49-F238E27FC236}">
              <a16:creationId xmlns:a16="http://schemas.microsoft.com/office/drawing/2014/main" id="{F4BB3AF7-909A-4EE3-8534-CC4F280301BB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8363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3242</xdr:row>
      <xdr:rowOff>0</xdr:rowOff>
    </xdr:from>
    <xdr:ext cx="1651395" cy="0"/>
    <xdr:pic>
      <xdr:nvPicPr>
        <xdr:cNvPr id="43" name="Picture 42">
          <a:extLst>
            <a:ext uri="{FF2B5EF4-FFF2-40B4-BE49-F238E27FC236}">
              <a16:creationId xmlns:a16="http://schemas.microsoft.com/office/drawing/2014/main" id="{8B94E043-B74B-4ED9-9720-BD1916BECBAA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8363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7580" cy="0"/>
    <xdr:pic>
      <xdr:nvPicPr>
        <xdr:cNvPr id="44" name="Picture 43">
          <a:extLst>
            <a:ext uri="{FF2B5EF4-FFF2-40B4-BE49-F238E27FC236}">
              <a16:creationId xmlns:a16="http://schemas.microsoft.com/office/drawing/2014/main" id="{82B9626B-E2FE-406A-B5EE-5EBE1A5A532F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758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09485" cy="0"/>
    <xdr:pic>
      <xdr:nvPicPr>
        <xdr:cNvPr id="45" name="Picture 44">
          <a:extLst>
            <a:ext uri="{FF2B5EF4-FFF2-40B4-BE49-F238E27FC236}">
              <a16:creationId xmlns:a16="http://schemas.microsoft.com/office/drawing/2014/main" id="{A3132980-7C42-494D-9287-A1BC4F7B84EB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19506000"/>
          <a:ext cx="160948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3248</xdr:row>
      <xdr:rowOff>0</xdr:rowOff>
    </xdr:from>
    <xdr:ext cx="1651395" cy="0"/>
    <xdr:pic>
      <xdr:nvPicPr>
        <xdr:cNvPr id="46" name="Picture 45">
          <a:extLst>
            <a:ext uri="{FF2B5EF4-FFF2-40B4-BE49-F238E27FC236}">
              <a16:creationId xmlns:a16="http://schemas.microsoft.com/office/drawing/2014/main" id="{1D7564C2-76B1-4A38-8CCC-87B7D257FB7D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19506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3156</xdr:row>
      <xdr:rowOff>0</xdr:rowOff>
    </xdr:from>
    <xdr:ext cx="1611390" cy="0"/>
    <xdr:pic>
      <xdr:nvPicPr>
        <xdr:cNvPr id="47" name="Picture 46">
          <a:extLst>
            <a:ext uri="{FF2B5EF4-FFF2-40B4-BE49-F238E27FC236}">
              <a16:creationId xmlns:a16="http://schemas.microsoft.com/office/drawing/2014/main" id="{CFB36BE0-8416-44CF-B16F-CDA8B3CE60C3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1980000"/>
          <a:ext cx="1611390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3156</xdr:row>
      <xdr:rowOff>0</xdr:rowOff>
    </xdr:from>
    <xdr:ext cx="1613295" cy="0"/>
    <xdr:pic>
      <xdr:nvPicPr>
        <xdr:cNvPr id="48" name="Picture 47">
          <a:extLst>
            <a:ext uri="{FF2B5EF4-FFF2-40B4-BE49-F238E27FC236}">
              <a16:creationId xmlns:a16="http://schemas.microsoft.com/office/drawing/2014/main" id="{123BE558-5311-4701-85A6-54BCA93CEF81}"/>
            </a:ext>
            <a:ext uri="{147F2762-F138-4A5C-976F-8EAC2B608ADB}">
              <a16:predDERef xmlns:a16="http://schemas.microsoft.com/office/drawing/2014/main" pred="{D7A5F96C-8089-4052-98E9-6BB669CB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1980000"/>
          <a:ext cx="16132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3156</xdr:row>
      <xdr:rowOff>0</xdr:rowOff>
    </xdr:from>
    <xdr:ext cx="1651395" cy="0"/>
    <xdr:pic>
      <xdr:nvPicPr>
        <xdr:cNvPr id="49" name="Picture 48">
          <a:extLst>
            <a:ext uri="{FF2B5EF4-FFF2-40B4-BE49-F238E27FC236}">
              <a16:creationId xmlns:a16="http://schemas.microsoft.com/office/drawing/2014/main" id="{FA892CDC-F7D7-404E-908B-3BFAABD4F45A}"/>
            </a:ext>
            <a:ext uri="{147F2762-F138-4A5C-976F-8EAC2B608ADB}">
              <a16:predDERef xmlns:a16="http://schemas.microsoft.com/office/drawing/2014/main" pred="{ABF0417F-CFB0-46ED-A725-F79FB93C3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601980000"/>
          <a:ext cx="1651395" cy="0"/>
        </a:xfrm>
        <a:prstGeom prst="rect">
          <a:avLst/>
        </a:prstGeom>
      </xdr:spPr>
    </xdr:pic>
    <xdr:clientData/>
  </xdr:oneCellAnchor>
  <xdr:oneCellAnchor>
    <xdr:from>
      <xdr:col>19</xdr:col>
      <xdr:colOff>0</xdr:colOff>
      <xdr:row>3162</xdr:row>
      <xdr:rowOff>0</xdr:rowOff>
    </xdr:from>
    <xdr:ext cx="1607580" cy="0"/>
    <xdr:pic>
      <xdr:nvPicPr>
        <xdr:cNvPr id="50" name="Picture 49">
          <a:extLst>
            <a:ext uri="{FF2B5EF4-FFF2-40B4-BE49-F238E27FC236}">
              <a16:creationId xmlns:a16="http://schemas.microsoft.com/office/drawing/2014/main" id="{6FBEC18F-EB98-41E9-9660-80953EA5BA25}"/>
            </a:ext>
            <a:ext uri="{147F2762-F138-4A5C-976F-8EAC2B608ADB}">
              <a16:predDERef xmlns:a16="http://schemas.microsoft.com/office/drawing/2014/main" pred="{CC361D5F-0B1D-49DC-A2AC-82403B505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03123000"/>
          <a:ext cx="160758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753827</xdr:colOff>
      <xdr:row>2</xdr:row>
      <xdr:rowOff>57422</xdr:rowOff>
    </xdr:from>
    <xdr:to>
      <xdr:col>1</xdr:col>
      <xdr:colOff>1029363</xdr:colOff>
      <xdr:row>3</xdr:row>
      <xdr:rowOff>289369</xdr:rowOff>
    </xdr:to>
    <xdr:pic>
      <xdr:nvPicPr>
        <xdr:cNvPr id="51" name="Bildobjekt 50">
          <a:extLst>
            <a:ext uri="{FF2B5EF4-FFF2-40B4-BE49-F238E27FC236}">
              <a16:creationId xmlns:a16="http://schemas.microsoft.com/office/drawing/2014/main" id="{F62126A5-62DD-48A6-B190-BE79B5849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8621" y="785804"/>
          <a:ext cx="275536" cy="590536"/>
        </a:xfrm>
        <a:prstGeom prst="rect">
          <a:avLst/>
        </a:prstGeom>
      </xdr:spPr>
    </xdr:pic>
    <xdr:clientData/>
  </xdr:twoCellAnchor>
  <xdr:twoCellAnchor editAs="oneCell">
    <xdr:from>
      <xdr:col>1</xdr:col>
      <xdr:colOff>709897</xdr:colOff>
      <xdr:row>4</xdr:row>
      <xdr:rowOff>98471</xdr:rowOff>
    </xdr:from>
    <xdr:to>
      <xdr:col>1</xdr:col>
      <xdr:colOff>1125955</xdr:colOff>
      <xdr:row>5</xdr:row>
      <xdr:rowOff>301353</xdr:rowOff>
    </xdr:to>
    <xdr:pic>
      <xdr:nvPicPr>
        <xdr:cNvPr id="52" name="Bildobjekt 51">
          <a:extLst>
            <a:ext uri="{FF2B5EF4-FFF2-40B4-BE49-F238E27FC236}">
              <a16:creationId xmlns:a16="http://schemas.microsoft.com/office/drawing/2014/main" id="{19C21B80-265C-4266-A686-CC4197428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84691" y="1544030"/>
          <a:ext cx="408438" cy="561470"/>
        </a:xfrm>
        <a:prstGeom prst="rect">
          <a:avLst/>
        </a:prstGeom>
      </xdr:spPr>
    </xdr:pic>
    <xdr:clientData/>
  </xdr:twoCellAnchor>
  <xdr:twoCellAnchor editAs="oneCell">
    <xdr:from>
      <xdr:col>1</xdr:col>
      <xdr:colOff>648904</xdr:colOff>
      <xdr:row>6</xdr:row>
      <xdr:rowOff>93266</xdr:rowOff>
    </xdr:from>
    <xdr:to>
      <xdr:col>1</xdr:col>
      <xdr:colOff>1163340</xdr:colOff>
      <xdr:row>7</xdr:row>
      <xdr:rowOff>326379</xdr:rowOff>
    </xdr:to>
    <xdr:pic>
      <xdr:nvPicPr>
        <xdr:cNvPr id="53" name="Bildobjekt 52">
          <a:extLst>
            <a:ext uri="{FF2B5EF4-FFF2-40B4-BE49-F238E27FC236}">
              <a16:creationId xmlns:a16="http://schemas.microsoft.com/office/drawing/2014/main" id="{F6B26188-9097-4D6A-9BD8-6644BBE56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23698" y="2256001"/>
          <a:ext cx="506816" cy="591702"/>
        </a:xfrm>
        <a:prstGeom prst="rect">
          <a:avLst/>
        </a:prstGeom>
      </xdr:spPr>
    </xdr:pic>
    <xdr:clientData/>
  </xdr:twoCellAnchor>
  <xdr:twoCellAnchor editAs="oneCell">
    <xdr:from>
      <xdr:col>1</xdr:col>
      <xdr:colOff>599451</xdr:colOff>
      <xdr:row>8</xdr:row>
      <xdr:rowOff>135206</xdr:rowOff>
    </xdr:from>
    <xdr:to>
      <xdr:col>1</xdr:col>
      <xdr:colOff>973535</xdr:colOff>
      <xdr:row>9</xdr:row>
      <xdr:rowOff>320584</xdr:rowOff>
    </xdr:to>
    <xdr:pic>
      <xdr:nvPicPr>
        <xdr:cNvPr id="54" name="Bildobjekt 53">
          <a:extLst>
            <a:ext uri="{FF2B5EF4-FFF2-40B4-BE49-F238E27FC236}">
              <a16:creationId xmlns:a16="http://schemas.microsoft.com/office/drawing/2014/main" id="{629035A6-E833-4244-A0AE-CD74EDF8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74245" y="3015118"/>
          <a:ext cx="383609" cy="543966"/>
        </a:xfrm>
        <a:prstGeom prst="rect">
          <a:avLst/>
        </a:prstGeom>
      </xdr:spPr>
    </xdr:pic>
    <xdr:clientData/>
  </xdr:twoCellAnchor>
  <xdr:twoCellAnchor editAs="oneCell">
    <xdr:from>
      <xdr:col>1</xdr:col>
      <xdr:colOff>421647</xdr:colOff>
      <xdr:row>18</xdr:row>
      <xdr:rowOff>288862</xdr:rowOff>
    </xdr:from>
    <xdr:to>
      <xdr:col>1</xdr:col>
      <xdr:colOff>1293379</xdr:colOff>
      <xdr:row>21</xdr:row>
      <xdr:rowOff>16914</xdr:rowOff>
    </xdr:to>
    <xdr:pic>
      <xdr:nvPicPr>
        <xdr:cNvPr id="55" name="Bildobjekt 54">
          <a:extLst>
            <a:ext uri="{FF2B5EF4-FFF2-40B4-BE49-F238E27FC236}">
              <a16:creationId xmlns:a16="http://schemas.microsoft.com/office/drawing/2014/main" id="{7894BF7C-9F92-44FD-9E74-72C7BB56B9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3580" r="8181"/>
        <a:stretch/>
      </xdr:blipFill>
      <xdr:spPr>
        <a:xfrm>
          <a:off x="2696441" y="6586568"/>
          <a:ext cx="871732" cy="803817"/>
        </a:xfrm>
        <a:prstGeom prst="rect">
          <a:avLst/>
        </a:prstGeom>
      </xdr:spPr>
    </xdr:pic>
    <xdr:clientData/>
  </xdr:twoCellAnchor>
  <xdr:twoCellAnchor editAs="oneCell">
    <xdr:from>
      <xdr:col>1</xdr:col>
      <xdr:colOff>336336</xdr:colOff>
      <xdr:row>24</xdr:row>
      <xdr:rowOff>20733</xdr:rowOff>
    </xdr:from>
    <xdr:to>
      <xdr:col>1</xdr:col>
      <xdr:colOff>1431598</xdr:colOff>
      <xdr:row>25</xdr:row>
      <xdr:rowOff>60341</xdr:rowOff>
    </xdr:to>
    <xdr:pic>
      <xdr:nvPicPr>
        <xdr:cNvPr id="56" name="Bildobjekt 55">
          <a:extLst>
            <a:ext uri="{FF2B5EF4-FFF2-40B4-BE49-F238E27FC236}">
              <a16:creationId xmlns:a16="http://schemas.microsoft.com/office/drawing/2014/main" id="{1489708E-46C2-4D0B-B5D6-AE567E4DE845}"/>
            </a:ext>
            <a:ext uri="{147F2762-F138-4A5C-976F-8EAC2B608ADB}">
              <a16:predDERef xmlns:a16="http://schemas.microsoft.com/office/drawing/2014/main" pred="{D6BE51F6-217A-4DEB-A9D5-78F361B1B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11130" y="8469968"/>
          <a:ext cx="1104787" cy="398197"/>
        </a:xfrm>
        <a:prstGeom prst="rect">
          <a:avLst/>
        </a:prstGeom>
      </xdr:spPr>
    </xdr:pic>
    <xdr:clientData/>
  </xdr:twoCellAnchor>
  <xdr:twoCellAnchor editAs="oneCell">
    <xdr:from>
      <xdr:col>1</xdr:col>
      <xdr:colOff>585956</xdr:colOff>
      <xdr:row>46</xdr:row>
      <xdr:rowOff>114885</xdr:rowOff>
    </xdr:from>
    <xdr:to>
      <xdr:col>1</xdr:col>
      <xdr:colOff>1293678</xdr:colOff>
      <xdr:row>48</xdr:row>
      <xdr:rowOff>192029</xdr:rowOff>
    </xdr:to>
    <xdr:pic>
      <xdr:nvPicPr>
        <xdr:cNvPr id="57" name="Bildobjekt 56">
          <a:extLst>
            <a:ext uri="{FF2B5EF4-FFF2-40B4-BE49-F238E27FC236}">
              <a16:creationId xmlns:a16="http://schemas.microsoft.com/office/drawing/2014/main" id="{47916549-36CE-4331-86EB-6CC65EFBB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60750" y="16116885"/>
          <a:ext cx="707722" cy="794320"/>
        </a:xfrm>
        <a:prstGeom prst="rect">
          <a:avLst/>
        </a:prstGeom>
      </xdr:spPr>
    </xdr:pic>
    <xdr:clientData/>
  </xdr:twoCellAnchor>
  <xdr:twoCellAnchor editAs="oneCell">
    <xdr:from>
      <xdr:col>1</xdr:col>
      <xdr:colOff>647768</xdr:colOff>
      <xdr:row>66</xdr:row>
      <xdr:rowOff>169012</xdr:rowOff>
    </xdr:from>
    <xdr:to>
      <xdr:col>1</xdr:col>
      <xdr:colOff>1158456</xdr:colOff>
      <xdr:row>69</xdr:row>
      <xdr:rowOff>205777</xdr:rowOff>
    </xdr:to>
    <xdr:pic>
      <xdr:nvPicPr>
        <xdr:cNvPr id="58" name="Bildobjekt 57">
          <a:extLst>
            <a:ext uri="{FF2B5EF4-FFF2-40B4-BE49-F238E27FC236}">
              <a16:creationId xmlns:a16="http://schemas.microsoft.com/office/drawing/2014/main" id="{C98FFFB2-EAB4-4C75-A932-416C068F8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2562" y="19420718"/>
          <a:ext cx="504973" cy="1112530"/>
        </a:xfrm>
        <a:prstGeom prst="rect">
          <a:avLst/>
        </a:prstGeom>
      </xdr:spPr>
    </xdr:pic>
    <xdr:clientData/>
  </xdr:twoCellAnchor>
  <xdr:twoCellAnchor editAs="oneCell">
    <xdr:from>
      <xdr:col>1</xdr:col>
      <xdr:colOff>481596</xdr:colOff>
      <xdr:row>72</xdr:row>
      <xdr:rowOff>304123</xdr:rowOff>
    </xdr:from>
    <xdr:to>
      <xdr:col>1</xdr:col>
      <xdr:colOff>1273929</xdr:colOff>
      <xdr:row>75</xdr:row>
      <xdr:rowOff>192319</xdr:rowOff>
    </xdr:to>
    <xdr:pic>
      <xdr:nvPicPr>
        <xdr:cNvPr id="59" name="Bildobjekt 58">
          <a:extLst>
            <a:ext uri="{FF2B5EF4-FFF2-40B4-BE49-F238E27FC236}">
              <a16:creationId xmlns:a16="http://schemas.microsoft.com/office/drawing/2014/main" id="{007D8E37-9464-4993-9FB5-26CCA8597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56390" y="21707358"/>
          <a:ext cx="786618" cy="963960"/>
        </a:xfrm>
        <a:prstGeom prst="rect">
          <a:avLst/>
        </a:prstGeom>
      </xdr:spPr>
    </xdr:pic>
    <xdr:clientData/>
  </xdr:twoCellAnchor>
  <xdr:twoCellAnchor editAs="oneCell">
    <xdr:from>
      <xdr:col>1</xdr:col>
      <xdr:colOff>335924</xdr:colOff>
      <xdr:row>78</xdr:row>
      <xdr:rowOff>323864</xdr:rowOff>
    </xdr:from>
    <xdr:to>
      <xdr:col>1</xdr:col>
      <xdr:colOff>1464599</xdr:colOff>
      <xdr:row>81</xdr:row>
      <xdr:rowOff>17800</xdr:rowOff>
    </xdr:to>
    <xdr:pic>
      <xdr:nvPicPr>
        <xdr:cNvPr id="60" name="Bildobjekt 59">
          <a:extLst>
            <a:ext uri="{FF2B5EF4-FFF2-40B4-BE49-F238E27FC236}">
              <a16:creationId xmlns:a16="http://schemas.microsoft.com/office/drawing/2014/main" id="{047D61BE-261C-435D-BFA2-0439B16C8A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15045"/>
        <a:stretch/>
      </xdr:blipFill>
      <xdr:spPr>
        <a:xfrm>
          <a:off x="2610718" y="23878629"/>
          <a:ext cx="1122960" cy="769701"/>
        </a:xfrm>
        <a:prstGeom prst="rect">
          <a:avLst/>
        </a:prstGeom>
      </xdr:spPr>
    </xdr:pic>
    <xdr:clientData/>
  </xdr:twoCellAnchor>
  <xdr:twoCellAnchor editAs="oneCell">
    <xdr:from>
      <xdr:col>1</xdr:col>
      <xdr:colOff>417472</xdr:colOff>
      <xdr:row>86</xdr:row>
      <xdr:rowOff>79837</xdr:rowOff>
    </xdr:from>
    <xdr:to>
      <xdr:col>1</xdr:col>
      <xdr:colOff>1463589</xdr:colOff>
      <xdr:row>88</xdr:row>
      <xdr:rowOff>345625</xdr:rowOff>
    </xdr:to>
    <xdr:pic>
      <xdr:nvPicPr>
        <xdr:cNvPr id="61" name="Bildobjekt 60">
          <a:extLst>
            <a:ext uri="{FF2B5EF4-FFF2-40B4-BE49-F238E27FC236}">
              <a16:creationId xmlns:a16="http://schemas.microsoft.com/office/drawing/2014/main" id="{ADF7312F-E916-45A9-AB1F-A8ECC0A6B4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12071" r="9243"/>
        <a:stretch/>
      </xdr:blipFill>
      <xdr:spPr>
        <a:xfrm>
          <a:off x="2692266" y="26335219"/>
          <a:ext cx="1036592" cy="982964"/>
        </a:xfrm>
        <a:prstGeom prst="rect">
          <a:avLst/>
        </a:prstGeom>
      </xdr:spPr>
    </xdr:pic>
    <xdr:clientData/>
  </xdr:twoCellAnchor>
  <xdr:twoCellAnchor editAs="oneCell">
    <xdr:from>
      <xdr:col>1</xdr:col>
      <xdr:colOff>773158</xdr:colOff>
      <xdr:row>125</xdr:row>
      <xdr:rowOff>57161</xdr:rowOff>
    </xdr:from>
    <xdr:to>
      <xdr:col>1</xdr:col>
      <xdr:colOff>934236</xdr:colOff>
      <xdr:row>126</xdr:row>
      <xdr:rowOff>289360</xdr:rowOff>
    </xdr:to>
    <xdr:pic>
      <xdr:nvPicPr>
        <xdr:cNvPr id="63" name="Bildobjekt 62">
          <a:extLst>
            <a:ext uri="{FF2B5EF4-FFF2-40B4-BE49-F238E27FC236}">
              <a16:creationId xmlns:a16="http://schemas.microsoft.com/office/drawing/2014/main" id="{6788690D-0B99-4C1E-A973-6B6ACBDB6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047952" y="41395661"/>
          <a:ext cx="149648" cy="590788"/>
        </a:xfrm>
        <a:prstGeom prst="rect">
          <a:avLst/>
        </a:prstGeom>
      </xdr:spPr>
    </xdr:pic>
    <xdr:clientData/>
  </xdr:twoCellAnchor>
  <xdr:twoCellAnchor editAs="oneCell">
    <xdr:from>
      <xdr:col>1</xdr:col>
      <xdr:colOff>204966</xdr:colOff>
      <xdr:row>135</xdr:row>
      <xdr:rowOff>282924</xdr:rowOff>
    </xdr:from>
    <xdr:to>
      <xdr:col>1</xdr:col>
      <xdr:colOff>1409358</xdr:colOff>
      <xdr:row>137</xdr:row>
      <xdr:rowOff>92774</xdr:rowOff>
    </xdr:to>
    <xdr:pic>
      <xdr:nvPicPr>
        <xdr:cNvPr id="64" name="Bildobjekt 63">
          <a:extLst>
            <a:ext uri="{FF2B5EF4-FFF2-40B4-BE49-F238E27FC236}">
              <a16:creationId xmlns:a16="http://schemas.microsoft.com/office/drawing/2014/main" id="{229AE10C-4903-435E-B4F1-17B9CBEDB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479760" y="44871130"/>
          <a:ext cx="1204392" cy="527027"/>
        </a:xfrm>
        <a:prstGeom prst="rect">
          <a:avLst/>
        </a:prstGeom>
      </xdr:spPr>
    </xdr:pic>
    <xdr:clientData/>
  </xdr:twoCellAnchor>
  <xdr:twoCellAnchor editAs="oneCell">
    <xdr:from>
      <xdr:col>1</xdr:col>
      <xdr:colOff>560867</xdr:colOff>
      <xdr:row>168</xdr:row>
      <xdr:rowOff>167952</xdr:rowOff>
    </xdr:from>
    <xdr:to>
      <xdr:col>1</xdr:col>
      <xdr:colOff>1144551</xdr:colOff>
      <xdr:row>171</xdr:row>
      <xdr:rowOff>283659</xdr:rowOff>
    </xdr:to>
    <xdr:pic>
      <xdr:nvPicPr>
        <xdr:cNvPr id="65" name="Bildobjekt 64">
          <a:extLst>
            <a:ext uri="{FF2B5EF4-FFF2-40B4-BE49-F238E27FC236}">
              <a16:creationId xmlns:a16="http://schemas.microsoft.com/office/drawing/2014/main" id="{CE2252C6-A925-4B2F-A399-F0297192D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835661" y="56242187"/>
          <a:ext cx="583684" cy="1191471"/>
        </a:xfrm>
        <a:prstGeom prst="rect">
          <a:avLst/>
        </a:prstGeom>
      </xdr:spPr>
    </xdr:pic>
    <xdr:clientData/>
  </xdr:twoCellAnchor>
  <xdr:twoCellAnchor editAs="oneCell">
    <xdr:from>
      <xdr:col>1</xdr:col>
      <xdr:colOff>524770</xdr:colOff>
      <xdr:row>172</xdr:row>
      <xdr:rowOff>283294</xdr:rowOff>
    </xdr:from>
    <xdr:to>
      <xdr:col>1</xdr:col>
      <xdr:colOff>1201419</xdr:colOff>
      <xdr:row>175</xdr:row>
      <xdr:rowOff>245455</xdr:rowOff>
    </xdr:to>
    <xdr:pic>
      <xdr:nvPicPr>
        <xdr:cNvPr id="66" name="Bildobjekt 65">
          <a:extLst>
            <a:ext uri="{FF2B5EF4-FFF2-40B4-BE49-F238E27FC236}">
              <a16:creationId xmlns:a16="http://schemas.microsoft.com/office/drawing/2014/main" id="{134AB62B-8D2E-430E-BCC0-B0BFC6E44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99564" y="57791882"/>
          <a:ext cx="661409" cy="1037925"/>
        </a:xfrm>
        <a:prstGeom prst="rect">
          <a:avLst/>
        </a:prstGeom>
      </xdr:spPr>
    </xdr:pic>
    <xdr:clientData/>
  </xdr:twoCellAnchor>
  <xdr:twoCellAnchor editAs="oneCell">
    <xdr:from>
      <xdr:col>1</xdr:col>
      <xdr:colOff>268356</xdr:colOff>
      <xdr:row>177</xdr:row>
      <xdr:rowOff>18993</xdr:rowOff>
    </xdr:from>
    <xdr:to>
      <xdr:col>1</xdr:col>
      <xdr:colOff>1355427</xdr:colOff>
      <xdr:row>179</xdr:row>
      <xdr:rowOff>135690</xdr:rowOff>
    </xdr:to>
    <xdr:pic>
      <xdr:nvPicPr>
        <xdr:cNvPr id="67" name="Bildobjekt 66">
          <a:extLst>
            <a:ext uri="{FF2B5EF4-FFF2-40B4-BE49-F238E27FC236}">
              <a16:creationId xmlns:a16="http://schemas.microsoft.com/office/drawing/2014/main" id="{CED8059B-EAD6-4625-813A-97A61C35F2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10101" b="-3842"/>
        <a:stretch/>
      </xdr:blipFill>
      <xdr:spPr>
        <a:xfrm>
          <a:off x="2543150" y="59320522"/>
          <a:ext cx="1092786" cy="833873"/>
        </a:xfrm>
        <a:prstGeom prst="rect">
          <a:avLst/>
        </a:prstGeom>
      </xdr:spPr>
    </xdr:pic>
    <xdr:clientData/>
  </xdr:twoCellAnchor>
  <xdr:twoCellAnchor editAs="oneCell">
    <xdr:from>
      <xdr:col>1</xdr:col>
      <xdr:colOff>344982</xdr:colOff>
      <xdr:row>188</xdr:row>
      <xdr:rowOff>245117</xdr:rowOff>
    </xdr:from>
    <xdr:to>
      <xdr:col>1</xdr:col>
      <xdr:colOff>1222668</xdr:colOff>
      <xdr:row>190</xdr:row>
      <xdr:rowOff>131882</xdr:rowOff>
    </xdr:to>
    <xdr:pic>
      <xdr:nvPicPr>
        <xdr:cNvPr id="68" name="Bildobjekt 67">
          <a:extLst>
            <a:ext uri="{FF2B5EF4-FFF2-40B4-BE49-F238E27FC236}">
              <a16:creationId xmlns:a16="http://schemas.microsoft.com/office/drawing/2014/main" id="{9E23600C-B151-43CD-B0A0-BBC2728C1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619776" y="63154941"/>
          <a:ext cx="877686" cy="603941"/>
        </a:xfrm>
        <a:prstGeom prst="rect">
          <a:avLst/>
        </a:prstGeom>
      </xdr:spPr>
    </xdr:pic>
    <xdr:clientData/>
  </xdr:twoCellAnchor>
  <xdr:twoCellAnchor editAs="oneCell">
    <xdr:from>
      <xdr:col>1</xdr:col>
      <xdr:colOff>547333</xdr:colOff>
      <xdr:row>11</xdr:row>
      <xdr:rowOff>17690</xdr:rowOff>
    </xdr:from>
    <xdr:to>
      <xdr:col>1</xdr:col>
      <xdr:colOff>1126220</xdr:colOff>
      <xdr:row>14</xdr:row>
      <xdr:rowOff>1161</xdr:rowOff>
    </xdr:to>
    <xdr:pic>
      <xdr:nvPicPr>
        <xdr:cNvPr id="69" name="Bildobjekt 68">
          <a:extLst>
            <a:ext uri="{FF2B5EF4-FFF2-40B4-BE49-F238E27FC236}">
              <a16:creationId xmlns:a16="http://schemas.microsoft.com/office/drawing/2014/main" id="{39CB1545-3CF3-41B1-AD5D-A56D7CB7D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822127" y="3805278"/>
          <a:ext cx="588412" cy="1059236"/>
        </a:xfrm>
        <a:prstGeom prst="rect">
          <a:avLst/>
        </a:prstGeom>
      </xdr:spPr>
    </xdr:pic>
    <xdr:clientData/>
  </xdr:twoCellAnchor>
  <xdr:twoCellAnchor editAs="oneCell">
    <xdr:from>
      <xdr:col>1</xdr:col>
      <xdr:colOff>535095</xdr:colOff>
      <xdr:row>14</xdr:row>
      <xdr:rowOff>16057</xdr:rowOff>
    </xdr:from>
    <xdr:to>
      <xdr:col>1</xdr:col>
      <xdr:colOff>1123567</xdr:colOff>
      <xdr:row>16</xdr:row>
      <xdr:rowOff>326663</xdr:rowOff>
    </xdr:to>
    <xdr:pic>
      <xdr:nvPicPr>
        <xdr:cNvPr id="70" name="Bildobjekt 69">
          <a:extLst>
            <a:ext uri="{FF2B5EF4-FFF2-40B4-BE49-F238E27FC236}">
              <a16:creationId xmlns:a16="http://schemas.microsoft.com/office/drawing/2014/main" id="{DD209B2C-DC5B-418D-9201-D4AC5D6D9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809889" y="4879410"/>
          <a:ext cx="603712" cy="1027782"/>
        </a:xfrm>
        <a:prstGeom prst="rect">
          <a:avLst/>
        </a:prstGeom>
      </xdr:spPr>
    </xdr:pic>
    <xdr:clientData/>
  </xdr:twoCellAnchor>
  <xdr:twoCellAnchor editAs="oneCell">
    <xdr:from>
      <xdr:col>1</xdr:col>
      <xdr:colOff>762290</xdr:colOff>
      <xdr:row>58</xdr:row>
      <xdr:rowOff>57084</xdr:rowOff>
    </xdr:from>
    <xdr:to>
      <xdr:col>1</xdr:col>
      <xdr:colOff>970863</xdr:colOff>
      <xdr:row>59</xdr:row>
      <xdr:rowOff>326571</xdr:rowOff>
    </xdr:to>
    <xdr:pic>
      <xdr:nvPicPr>
        <xdr:cNvPr id="71" name="Bildobjekt 70">
          <a:extLst>
            <a:ext uri="{FF2B5EF4-FFF2-40B4-BE49-F238E27FC236}">
              <a16:creationId xmlns:a16="http://schemas.microsoft.com/office/drawing/2014/main" id="{2F7C8E55-F27A-4599-8DD6-98435A3C7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037084" y="16608172"/>
          <a:ext cx="223813" cy="628075"/>
        </a:xfrm>
        <a:prstGeom prst="rect">
          <a:avLst/>
        </a:prstGeom>
      </xdr:spPr>
    </xdr:pic>
    <xdr:clientData/>
  </xdr:twoCellAnchor>
  <xdr:twoCellAnchor editAs="oneCell">
    <xdr:from>
      <xdr:col>1</xdr:col>
      <xdr:colOff>614884</xdr:colOff>
      <xdr:row>60</xdr:row>
      <xdr:rowOff>79854</xdr:rowOff>
    </xdr:from>
    <xdr:to>
      <xdr:col>1</xdr:col>
      <xdr:colOff>1065853</xdr:colOff>
      <xdr:row>61</xdr:row>
      <xdr:rowOff>326844</xdr:rowOff>
    </xdr:to>
    <xdr:pic>
      <xdr:nvPicPr>
        <xdr:cNvPr id="72" name="Bildobjekt 71">
          <a:extLst>
            <a:ext uri="{FF2B5EF4-FFF2-40B4-BE49-F238E27FC236}">
              <a16:creationId xmlns:a16="http://schemas.microsoft.com/office/drawing/2014/main" id="{82F693B6-1945-49BF-8089-8294E5D7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889678" y="17348119"/>
          <a:ext cx="450969" cy="605578"/>
        </a:xfrm>
        <a:prstGeom prst="rect">
          <a:avLst/>
        </a:prstGeom>
      </xdr:spPr>
    </xdr:pic>
    <xdr:clientData/>
  </xdr:twoCellAnchor>
  <xdr:twoCellAnchor editAs="oneCell">
    <xdr:from>
      <xdr:col>1</xdr:col>
      <xdr:colOff>675750</xdr:colOff>
      <xdr:row>62</xdr:row>
      <xdr:rowOff>57627</xdr:rowOff>
    </xdr:from>
    <xdr:to>
      <xdr:col>1</xdr:col>
      <xdr:colOff>1142921</xdr:colOff>
      <xdr:row>63</xdr:row>
      <xdr:rowOff>327178</xdr:rowOff>
    </xdr:to>
    <xdr:pic>
      <xdr:nvPicPr>
        <xdr:cNvPr id="73" name="Bildobjekt 72">
          <a:extLst>
            <a:ext uri="{FF2B5EF4-FFF2-40B4-BE49-F238E27FC236}">
              <a16:creationId xmlns:a16="http://schemas.microsoft.com/office/drawing/2014/main" id="{3B536DDF-3D8C-4ADE-A7BB-63AD24BDB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950544" y="18043068"/>
          <a:ext cx="467171" cy="628139"/>
        </a:xfrm>
        <a:prstGeom prst="rect">
          <a:avLst/>
        </a:prstGeom>
      </xdr:spPr>
    </xdr:pic>
    <xdr:clientData/>
  </xdr:twoCellAnchor>
  <xdr:twoCellAnchor editAs="oneCell">
    <xdr:from>
      <xdr:col>1</xdr:col>
      <xdr:colOff>428113</xdr:colOff>
      <xdr:row>97</xdr:row>
      <xdr:rowOff>73052</xdr:rowOff>
    </xdr:from>
    <xdr:to>
      <xdr:col>1</xdr:col>
      <xdr:colOff>1411550</xdr:colOff>
      <xdr:row>99</xdr:row>
      <xdr:rowOff>282846</xdr:rowOff>
    </xdr:to>
    <xdr:pic>
      <xdr:nvPicPr>
        <xdr:cNvPr id="74" name="Bildobjekt 73">
          <a:extLst>
            <a:ext uri="{FF2B5EF4-FFF2-40B4-BE49-F238E27FC236}">
              <a16:creationId xmlns:a16="http://schemas.microsoft.com/office/drawing/2014/main" id="{8CE589D5-8A87-49C6-BF96-7421DE88E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702907" y="31539170"/>
          <a:ext cx="983437" cy="926971"/>
        </a:xfrm>
        <a:prstGeom prst="rect">
          <a:avLst/>
        </a:prstGeom>
      </xdr:spPr>
    </xdr:pic>
    <xdr:clientData/>
  </xdr:twoCellAnchor>
  <xdr:twoCellAnchor editAs="oneCell">
    <xdr:from>
      <xdr:col>1</xdr:col>
      <xdr:colOff>351588</xdr:colOff>
      <xdr:row>115</xdr:row>
      <xdr:rowOff>130398</xdr:rowOff>
    </xdr:from>
    <xdr:to>
      <xdr:col>1</xdr:col>
      <xdr:colOff>1467458</xdr:colOff>
      <xdr:row>117</xdr:row>
      <xdr:rowOff>285618</xdr:rowOff>
    </xdr:to>
    <xdr:pic>
      <xdr:nvPicPr>
        <xdr:cNvPr id="75" name="Bildobjekt 74">
          <a:extLst>
            <a:ext uri="{FF2B5EF4-FFF2-40B4-BE49-F238E27FC236}">
              <a16:creationId xmlns:a16="http://schemas.microsoft.com/office/drawing/2014/main" id="{D75E1F81-F27E-421F-91EA-DAA060D23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26382" y="38051104"/>
          <a:ext cx="1104440" cy="872397"/>
        </a:xfrm>
        <a:prstGeom prst="rect">
          <a:avLst/>
        </a:prstGeom>
      </xdr:spPr>
    </xdr:pic>
    <xdr:clientData/>
  </xdr:twoCellAnchor>
  <xdr:twoCellAnchor editAs="oneCell">
    <xdr:from>
      <xdr:col>1</xdr:col>
      <xdr:colOff>381998</xdr:colOff>
      <xdr:row>130</xdr:row>
      <xdr:rowOff>208171</xdr:rowOff>
    </xdr:from>
    <xdr:to>
      <xdr:col>1</xdr:col>
      <xdr:colOff>1388045</xdr:colOff>
      <xdr:row>131</xdr:row>
      <xdr:rowOff>211729</xdr:rowOff>
    </xdr:to>
    <xdr:pic>
      <xdr:nvPicPr>
        <xdr:cNvPr id="76" name="Bildobjekt 75">
          <a:extLst>
            <a:ext uri="{FF2B5EF4-FFF2-40B4-BE49-F238E27FC236}">
              <a16:creationId xmlns:a16="http://schemas.microsoft.com/office/drawing/2014/main" id="{FA7E1EF8-9936-463E-8F5A-E646E10FD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656792" y="43171524"/>
          <a:ext cx="996522" cy="362147"/>
        </a:xfrm>
        <a:prstGeom prst="rect">
          <a:avLst/>
        </a:prstGeom>
      </xdr:spPr>
    </xdr:pic>
    <xdr:clientData/>
  </xdr:twoCellAnchor>
  <xdr:twoCellAnchor editAs="oneCell">
    <xdr:from>
      <xdr:col>1</xdr:col>
      <xdr:colOff>276780</xdr:colOff>
      <xdr:row>128</xdr:row>
      <xdr:rowOff>192444</xdr:rowOff>
    </xdr:from>
    <xdr:to>
      <xdr:col>1</xdr:col>
      <xdr:colOff>1313798</xdr:colOff>
      <xdr:row>129</xdr:row>
      <xdr:rowOff>133009</xdr:rowOff>
    </xdr:to>
    <xdr:pic>
      <xdr:nvPicPr>
        <xdr:cNvPr id="77" name="Bildobjekt 76">
          <a:extLst>
            <a:ext uri="{FF2B5EF4-FFF2-40B4-BE49-F238E27FC236}">
              <a16:creationId xmlns:a16="http://schemas.microsoft.com/office/drawing/2014/main" id="{FCCF3A48-B9F1-4EB3-B199-BD638CB9E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551574" y="42438620"/>
          <a:ext cx="1044638" cy="299153"/>
        </a:xfrm>
        <a:prstGeom prst="rect">
          <a:avLst/>
        </a:prstGeom>
      </xdr:spPr>
    </xdr:pic>
    <xdr:clientData/>
  </xdr:twoCellAnchor>
  <xdr:twoCellAnchor editAs="oneCell">
    <xdr:from>
      <xdr:col>1</xdr:col>
      <xdr:colOff>811500</xdr:colOff>
      <xdr:row>132</xdr:row>
      <xdr:rowOff>57068</xdr:rowOff>
    </xdr:from>
    <xdr:to>
      <xdr:col>1</xdr:col>
      <xdr:colOff>1007416</xdr:colOff>
      <xdr:row>133</xdr:row>
      <xdr:rowOff>307658</xdr:rowOff>
    </xdr:to>
    <xdr:pic>
      <xdr:nvPicPr>
        <xdr:cNvPr id="78" name="Bildobjekt 77">
          <a:extLst>
            <a:ext uri="{FF2B5EF4-FFF2-40B4-BE49-F238E27FC236}">
              <a16:creationId xmlns:a16="http://schemas.microsoft.com/office/drawing/2014/main" id="{661630A7-E5C7-469C-B1B3-21F36077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5400000">
          <a:off x="2876806" y="43947085"/>
          <a:ext cx="609178" cy="190201"/>
        </a:xfrm>
        <a:prstGeom prst="rect">
          <a:avLst/>
        </a:prstGeom>
      </xdr:spPr>
    </xdr:pic>
    <xdr:clientData/>
  </xdr:twoCellAnchor>
  <xdr:twoCellAnchor editAs="oneCell">
    <xdr:from>
      <xdr:col>1</xdr:col>
      <xdr:colOff>390675</xdr:colOff>
      <xdr:row>139</xdr:row>
      <xdr:rowOff>114465</xdr:rowOff>
    </xdr:from>
    <xdr:to>
      <xdr:col>1</xdr:col>
      <xdr:colOff>1160839</xdr:colOff>
      <xdr:row>142</xdr:row>
      <xdr:rowOff>284232</xdr:rowOff>
    </xdr:to>
    <xdr:pic>
      <xdr:nvPicPr>
        <xdr:cNvPr id="79" name="Bildobjekt 78">
          <a:extLst>
            <a:ext uri="{FF2B5EF4-FFF2-40B4-BE49-F238E27FC236}">
              <a16:creationId xmlns:a16="http://schemas.microsoft.com/office/drawing/2014/main" id="{30B218C6-5B27-49FB-AC26-D9188FC97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665469" y="45968936"/>
          <a:ext cx="781594" cy="1245532"/>
        </a:xfrm>
        <a:prstGeom prst="rect">
          <a:avLst/>
        </a:prstGeom>
      </xdr:spPr>
    </xdr:pic>
    <xdr:clientData/>
  </xdr:twoCellAnchor>
  <xdr:twoCellAnchor editAs="oneCell">
    <xdr:from>
      <xdr:col>1</xdr:col>
      <xdr:colOff>390672</xdr:colOff>
      <xdr:row>163</xdr:row>
      <xdr:rowOff>243981</xdr:rowOff>
    </xdr:from>
    <xdr:to>
      <xdr:col>1</xdr:col>
      <xdr:colOff>1044500</xdr:colOff>
      <xdr:row>166</xdr:row>
      <xdr:rowOff>250916</xdr:rowOff>
    </xdr:to>
    <xdr:pic>
      <xdr:nvPicPr>
        <xdr:cNvPr id="80" name="Bildobjekt 79">
          <a:extLst>
            <a:ext uri="{FF2B5EF4-FFF2-40B4-BE49-F238E27FC236}">
              <a16:creationId xmlns:a16="http://schemas.microsoft.com/office/drawing/2014/main" id="{829F8AC0-2349-414C-9B64-D30E04A07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665466" y="54704569"/>
          <a:ext cx="648113" cy="1082699"/>
        </a:xfrm>
        <a:prstGeom prst="rect">
          <a:avLst/>
        </a:prstGeom>
      </xdr:spPr>
    </xdr:pic>
    <xdr:clientData/>
  </xdr:twoCellAnchor>
  <xdr:twoCellAnchor editAs="oneCell">
    <xdr:from>
      <xdr:col>1</xdr:col>
      <xdr:colOff>485379</xdr:colOff>
      <xdr:row>151</xdr:row>
      <xdr:rowOff>339378</xdr:rowOff>
    </xdr:from>
    <xdr:to>
      <xdr:col>1</xdr:col>
      <xdr:colOff>1066676</xdr:colOff>
      <xdr:row>154</xdr:row>
      <xdr:rowOff>21533</xdr:rowOff>
    </xdr:to>
    <xdr:pic>
      <xdr:nvPicPr>
        <xdr:cNvPr id="81" name="Bildobjekt 80">
          <a:extLst>
            <a:ext uri="{FF2B5EF4-FFF2-40B4-BE49-F238E27FC236}">
              <a16:creationId xmlns:a16="http://schemas.microsoft.com/office/drawing/2014/main" id="{6B2114FC-08B1-4689-9768-228C990C7F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/>
        <a:srcRect l="21632"/>
        <a:stretch/>
      </xdr:blipFill>
      <xdr:spPr>
        <a:xfrm>
          <a:off x="2760173" y="50496907"/>
          <a:ext cx="581297" cy="757920"/>
        </a:xfrm>
        <a:prstGeom prst="rect">
          <a:avLst/>
        </a:prstGeom>
      </xdr:spPr>
    </xdr:pic>
    <xdr:clientData/>
  </xdr:twoCellAnchor>
  <xdr:twoCellAnchor editAs="oneCell">
    <xdr:from>
      <xdr:col>1</xdr:col>
      <xdr:colOff>440748</xdr:colOff>
      <xdr:row>155</xdr:row>
      <xdr:rowOff>56575</xdr:rowOff>
    </xdr:from>
    <xdr:to>
      <xdr:col>1</xdr:col>
      <xdr:colOff>1142331</xdr:colOff>
      <xdr:row>158</xdr:row>
      <xdr:rowOff>324078</xdr:rowOff>
    </xdr:to>
    <xdr:pic>
      <xdr:nvPicPr>
        <xdr:cNvPr id="82" name="Bildobjekt 81">
          <a:extLst>
            <a:ext uri="{FF2B5EF4-FFF2-40B4-BE49-F238E27FC236}">
              <a16:creationId xmlns:a16="http://schemas.microsoft.com/office/drawing/2014/main" id="{98543082-CE62-40E9-A704-77910CDAC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715542" y="51648457"/>
          <a:ext cx="701583" cy="1343267"/>
        </a:xfrm>
        <a:prstGeom prst="rect">
          <a:avLst/>
        </a:prstGeom>
      </xdr:spPr>
    </xdr:pic>
    <xdr:clientData/>
  </xdr:twoCellAnchor>
  <xdr:twoCellAnchor editAs="oneCell">
    <xdr:from>
      <xdr:col>1</xdr:col>
      <xdr:colOff>647410</xdr:colOff>
      <xdr:row>159</xdr:row>
      <xdr:rowOff>136853</xdr:rowOff>
    </xdr:from>
    <xdr:to>
      <xdr:col>1</xdr:col>
      <xdr:colOff>969813</xdr:colOff>
      <xdr:row>162</xdr:row>
      <xdr:rowOff>287655</xdr:rowOff>
    </xdr:to>
    <xdr:pic>
      <xdr:nvPicPr>
        <xdr:cNvPr id="83" name="Bildobjekt 82">
          <a:extLst>
            <a:ext uri="{FF2B5EF4-FFF2-40B4-BE49-F238E27FC236}">
              <a16:creationId xmlns:a16="http://schemas.microsoft.com/office/drawing/2014/main" id="{BEC11371-0D2D-4E41-AE50-12D9DB4AA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922204" y="53163088"/>
          <a:ext cx="333833" cy="1226566"/>
        </a:xfrm>
        <a:prstGeom prst="rect">
          <a:avLst/>
        </a:prstGeom>
      </xdr:spPr>
    </xdr:pic>
    <xdr:clientData/>
  </xdr:twoCellAnchor>
  <xdr:twoCellAnchor editAs="oneCell">
    <xdr:from>
      <xdr:col>1</xdr:col>
      <xdr:colOff>306855</xdr:colOff>
      <xdr:row>144</xdr:row>
      <xdr:rowOff>60113</xdr:rowOff>
    </xdr:from>
    <xdr:to>
      <xdr:col>1</xdr:col>
      <xdr:colOff>1183155</xdr:colOff>
      <xdr:row>146</xdr:row>
      <xdr:rowOff>1680</xdr:rowOff>
    </xdr:to>
    <xdr:pic>
      <xdr:nvPicPr>
        <xdr:cNvPr id="84" name="Bildobjekt 83">
          <a:extLst>
            <a:ext uri="{FF2B5EF4-FFF2-40B4-BE49-F238E27FC236}">
              <a16:creationId xmlns:a16="http://schemas.microsoft.com/office/drawing/2014/main" id="{B5664E5B-5641-4C89-B38D-8260F2DA9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581649" y="47707525"/>
          <a:ext cx="876300" cy="658744"/>
        </a:xfrm>
        <a:prstGeom prst="rect">
          <a:avLst/>
        </a:prstGeom>
      </xdr:spPr>
    </xdr:pic>
    <xdr:clientData/>
  </xdr:twoCellAnchor>
  <xdr:twoCellAnchor editAs="oneCell">
    <xdr:from>
      <xdr:col>1</xdr:col>
      <xdr:colOff>308487</xdr:colOff>
      <xdr:row>147</xdr:row>
      <xdr:rowOff>133146</xdr:rowOff>
    </xdr:from>
    <xdr:to>
      <xdr:col>1</xdr:col>
      <xdr:colOff>1260043</xdr:colOff>
      <xdr:row>150</xdr:row>
      <xdr:rowOff>287272</xdr:rowOff>
    </xdr:to>
    <xdr:pic>
      <xdr:nvPicPr>
        <xdr:cNvPr id="85" name="Bildobjekt 84">
          <a:extLst>
            <a:ext uri="{FF2B5EF4-FFF2-40B4-BE49-F238E27FC236}">
              <a16:creationId xmlns:a16="http://schemas.microsoft.com/office/drawing/2014/main" id="{FC94415A-9AE3-40CC-AAEF-CA37995D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583281" y="48856322"/>
          <a:ext cx="951556" cy="1229891"/>
        </a:xfrm>
        <a:prstGeom prst="rect">
          <a:avLst/>
        </a:prstGeom>
      </xdr:spPr>
    </xdr:pic>
    <xdr:clientData/>
  </xdr:twoCellAnchor>
  <xdr:twoCellAnchor editAs="oneCell">
    <xdr:from>
      <xdr:col>1</xdr:col>
      <xdr:colOff>562795</xdr:colOff>
      <xdr:row>181</xdr:row>
      <xdr:rowOff>75878</xdr:rowOff>
    </xdr:from>
    <xdr:to>
      <xdr:col>1</xdr:col>
      <xdr:colOff>1046840</xdr:colOff>
      <xdr:row>182</xdr:row>
      <xdr:rowOff>340849</xdr:rowOff>
    </xdr:to>
    <xdr:pic>
      <xdr:nvPicPr>
        <xdr:cNvPr id="86" name="Bildobjekt 85">
          <a:extLst>
            <a:ext uri="{FF2B5EF4-FFF2-40B4-BE49-F238E27FC236}">
              <a16:creationId xmlns:a16="http://schemas.microsoft.com/office/drawing/2014/main" id="{FCF8FC67-27AD-4B21-8C55-CFDADF84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837589" y="60643672"/>
          <a:ext cx="484045" cy="623559"/>
        </a:xfrm>
        <a:prstGeom prst="rect">
          <a:avLst/>
        </a:prstGeom>
      </xdr:spPr>
    </xdr:pic>
    <xdr:clientData/>
  </xdr:twoCellAnchor>
  <xdr:twoCellAnchor editAs="oneCell">
    <xdr:from>
      <xdr:col>1</xdr:col>
      <xdr:colOff>381482</xdr:colOff>
      <xdr:row>183</xdr:row>
      <xdr:rowOff>92966</xdr:rowOff>
    </xdr:from>
    <xdr:to>
      <xdr:col>1</xdr:col>
      <xdr:colOff>1200804</xdr:colOff>
      <xdr:row>184</xdr:row>
      <xdr:rowOff>322046</xdr:rowOff>
    </xdr:to>
    <xdr:pic>
      <xdr:nvPicPr>
        <xdr:cNvPr id="87" name="Bildobjekt 86">
          <a:extLst>
            <a:ext uri="{FF2B5EF4-FFF2-40B4-BE49-F238E27FC236}">
              <a16:creationId xmlns:a16="http://schemas.microsoft.com/office/drawing/2014/main" id="{3FC8C92E-51B9-4BF5-87D2-D3D8515A0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656276" y="61377937"/>
          <a:ext cx="804082" cy="587668"/>
        </a:xfrm>
        <a:prstGeom prst="rect">
          <a:avLst/>
        </a:prstGeom>
      </xdr:spPr>
    </xdr:pic>
    <xdr:clientData/>
  </xdr:twoCellAnchor>
  <xdr:twoCellAnchor editAs="oneCell">
    <xdr:from>
      <xdr:col>1</xdr:col>
      <xdr:colOff>296026</xdr:colOff>
      <xdr:row>185</xdr:row>
      <xdr:rowOff>132610</xdr:rowOff>
    </xdr:from>
    <xdr:to>
      <xdr:col>1</xdr:col>
      <xdr:colOff>1241838</xdr:colOff>
      <xdr:row>186</xdr:row>
      <xdr:rowOff>247579</xdr:rowOff>
    </xdr:to>
    <xdr:pic>
      <xdr:nvPicPr>
        <xdr:cNvPr id="88" name="Bildobjekt 87">
          <a:extLst>
            <a:ext uri="{FF2B5EF4-FFF2-40B4-BE49-F238E27FC236}">
              <a16:creationId xmlns:a16="http://schemas.microsoft.com/office/drawing/2014/main" id="{DC23C584-F50C-47BF-8ABF-6A1AE3389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570820" y="62134757"/>
          <a:ext cx="945812" cy="473558"/>
        </a:xfrm>
        <a:prstGeom prst="rect">
          <a:avLst/>
        </a:prstGeom>
      </xdr:spPr>
    </xdr:pic>
    <xdr:clientData/>
  </xdr:twoCellAnchor>
  <xdr:twoCellAnchor editAs="oneCell">
    <xdr:from>
      <xdr:col>1</xdr:col>
      <xdr:colOff>406922</xdr:colOff>
      <xdr:row>30</xdr:row>
      <xdr:rowOff>40237</xdr:rowOff>
    </xdr:from>
    <xdr:to>
      <xdr:col>1</xdr:col>
      <xdr:colOff>1352890</xdr:colOff>
      <xdr:row>32</xdr:row>
      <xdr:rowOff>324680</xdr:rowOff>
    </xdr:to>
    <xdr:pic>
      <xdr:nvPicPr>
        <xdr:cNvPr id="89" name="Bildobjekt 88">
          <a:extLst>
            <a:ext uri="{FF2B5EF4-FFF2-40B4-BE49-F238E27FC236}">
              <a16:creationId xmlns:a16="http://schemas.microsoft.com/office/drawing/2014/main" id="{AB728281-E85F-48CD-80F8-FF4D5F82C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681716" y="10472913"/>
          <a:ext cx="930728" cy="1001620"/>
        </a:xfrm>
        <a:prstGeom prst="rect">
          <a:avLst/>
        </a:prstGeom>
      </xdr:spPr>
    </xdr:pic>
    <xdr:clientData/>
  </xdr:twoCellAnchor>
  <xdr:twoCellAnchor editAs="oneCell">
    <xdr:from>
      <xdr:col>1</xdr:col>
      <xdr:colOff>333261</xdr:colOff>
      <xdr:row>27</xdr:row>
      <xdr:rowOff>17731</xdr:rowOff>
    </xdr:from>
    <xdr:to>
      <xdr:col>1</xdr:col>
      <xdr:colOff>1449190</xdr:colOff>
      <xdr:row>30</xdr:row>
      <xdr:rowOff>342</xdr:rowOff>
    </xdr:to>
    <xdr:pic>
      <xdr:nvPicPr>
        <xdr:cNvPr id="90" name="Bildobjekt 89">
          <a:extLst>
            <a:ext uri="{FF2B5EF4-FFF2-40B4-BE49-F238E27FC236}">
              <a16:creationId xmlns:a16="http://schemas.microsoft.com/office/drawing/2014/main" id="{50C4E5C0-0677-4632-B7DC-B90C1E67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608055" y="9374643"/>
          <a:ext cx="1115929" cy="105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352856</xdr:colOff>
      <xdr:row>33</xdr:row>
      <xdr:rowOff>59644</xdr:rowOff>
    </xdr:from>
    <xdr:to>
      <xdr:col>1</xdr:col>
      <xdr:colOff>1332855</xdr:colOff>
      <xdr:row>35</xdr:row>
      <xdr:rowOff>345020</xdr:rowOff>
    </xdr:to>
    <xdr:pic>
      <xdr:nvPicPr>
        <xdr:cNvPr id="91" name="Bildobjekt 90">
          <a:extLst>
            <a:ext uri="{FF2B5EF4-FFF2-40B4-BE49-F238E27FC236}">
              <a16:creationId xmlns:a16="http://schemas.microsoft.com/office/drawing/2014/main" id="{B60D7C25-0F0A-487E-BBED-510D6F8EC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627650" y="11568085"/>
          <a:ext cx="979999" cy="1002553"/>
        </a:xfrm>
        <a:prstGeom prst="rect">
          <a:avLst/>
        </a:prstGeom>
      </xdr:spPr>
    </xdr:pic>
    <xdr:clientData/>
  </xdr:twoCellAnchor>
  <xdr:twoCellAnchor editAs="oneCell">
    <xdr:from>
      <xdr:col>1</xdr:col>
      <xdr:colOff>443097</xdr:colOff>
      <xdr:row>192</xdr:row>
      <xdr:rowOff>94894</xdr:rowOff>
    </xdr:from>
    <xdr:to>
      <xdr:col>1</xdr:col>
      <xdr:colOff>1241564</xdr:colOff>
      <xdr:row>195</xdr:row>
      <xdr:rowOff>327032</xdr:rowOff>
    </xdr:to>
    <xdr:pic>
      <xdr:nvPicPr>
        <xdr:cNvPr id="92" name="Bildobjekt 91">
          <a:extLst>
            <a:ext uri="{FF2B5EF4-FFF2-40B4-BE49-F238E27FC236}">
              <a16:creationId xmlns:a16="http://schemas.microsoft.com/office/drawing/2014/main" id="{B7C51279-CC63-4FCC-8259-37BC5DB1E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/>
        <a:srcRect l="9008" t="27881" r="41500" b="2244"/>
        <a:stretch/>
      </xdr:blipFill>
      <xdr:spPr>
        <a:xfrm>
          <a:off x="2717891" y="64270982"/>
          <a:ext cx="790847" cy="1307902"/>
        </a:xfrm>
        <a:prstGeom prst="rect">
          <a:avLst/>
        </a:prstGeom>
      </xdr:spPr>
    </xdr:pic>
    <xdr:clientData/>
  </xdr:twoCellAnchor>
  <xdr:twoCellAnchor editAs="oneCell">
    <xdr:from>
      <xdr:col>1</xdr:col>
      <xdr:colOff>409275</xdr:colOff>
      <xdr:row>196</xdr:row>
      <xdr:rowOff>210135</xdr:rowOff>
    </xdr:from>
    <xdr:to>
      <xdr:col>1</xdr:col>
      <xdr:colOff>1279750</xdr:colOff>
      <xdr:row>199</xdr:row>
      <xdr:rowOff>116758</xdr:rowOff>
    </xdr:to>
    <xdr:pic>
      <xdr:nvPicPr>
        <xdr:cNvPr id="93" name="Bildobjekt 92">
          <a:extLst>
            <a:ext uri="{FF2B5EF4-FFF2-40B4-BE49-F238E27FC236}">
              <a16:creationId xmlns:a16="http://schemas.microsoft.com/office/drawing/2014/main" id="{37940B00-24CD-4492-A6C3-E0BE35CC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684069" y="65820576"/>
          <a:ext cx="876190" cy="982387"/>
        </a:xfrm>
        <a:prstGeom prst="rect">
          <a:avLst/>
        </a:prstGeom>
      </xdr:spPr>
    </xdr:pic>
    <xdr:clientData/>
  </xdr:twoCellAnchor>
  <xdr:twoCellAnchor editAs="oneCell">
    <xdr:from>
      <xdr:col>1</xdr:col>
      <xdr:colOff>256777</xdr:colOff>
      <xdr:row>200</xdr:row>
      <xdr:rowOff>344672</xdr:rowOff>
    </xdr:from>
    <xdr:to>
      <xdr:col>1</xdr:col>
      <xdr:colOff>1431906</xdr:colOff>
      <xdr:row>203</xdr:row>
      <xdr:rowOff>15718</xdr:rowOff>
    </xdr:to>
    <xdr:pic>
      <xdr:nvPicPr>
        <xdr:cNvPr id="94" name="Bildobjekt 93">
          <a:extLst>
            <a:ext uri="{FF2B5EF4-FFF2-40B4-BE49-F238E27FC236}">
              <a16:creationId xmlns:a16="http://schemas.microsoft.com/office/drawing/2014/main" id="{0EF817AD-D4C6-43EB-8FFD-A72D4ED0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2531571" y="67389466"/>
          <a:ext cx="1180844" cy="746810"/>
        </a:xfrm>
        <a:prstGeom prst="rect">
          <a:avLst/>
        </a:prstGeom>
      </xdr:spPr>
    </xdr:pic>
    <xdr:clientData/>
  </xdr:twoCellAnchor>
  <xdr:twoCellAnchor editAs="oneCell">
    <xdr:from>
      <xdr:col>1</xdr:col>
      <xdr:colOff>602897</xdr:colOff>
      <xdr:row>211</xdr:row>
      <xdr:rowOff>322342</xdr:rowOff>
    </xdr:from>
    <xdr:to>
      <xdr:col>1</xdr:col>
      <xdr:colOff>1012966</xdr:colOff>
      <xdr:row>213</xdr:row>
      <xdr:rowOff>2528</xdr:rowOff>
    </xdr:to>
    <xdr:pic>
      <xdr:nvPicPr>
        <xdr:cNvPr id="95" name="Bildobjekt 94">
          <a:extLst>
            <a:ext uri="{FF2B5EF4-FFF2-40B4-BE49-F238E27FC236}">
              <a16:creationId xmlns:a16="http://schemas.microsoft.com/office/drawing/2014/main" id="{A4F3FCC7-DAFC-46AB-B56F-677C3208A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877691" y="71143518"/>
          <a:ext cx="419594" cy="397362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600991</xdr:colOff>
      <xdr:row>216</xdr:row>
      <xdr:rowOff>132233</xdr:rowOff>
    </xdr:from>
    <xdr:to>
      <xdr:col>1</xdr:col>
      <xdr:colOff>1008771</xdr:colOff>
      <xdr:row>218</xdr:row>
      <xdr:rowOff>149679</xdr:rowOff>
    </xdr:to>
    <xdr:pic>
      <xdr:nvPicPr>
        <xdr:cNvPr id="96" name="Bildobjekt 95">
          <a:extLst>
            <a:ext uri="{FF2B5EF4-FFF2-40B4-BE49-F238E27FC236}">
              <a16:creationId xmlns:a16="http://schemas.microsoft.com/office/drawing/2014/main" id="{27F80B04-F3E4-46A4-8F39-51A2CB931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875785" y="72746351"/>
          <a:ext cx="419210" cy="734623"/>
        </a:xfrm>
        <a:prstGeom prst="rect">
          <a:avLst/>
        </a:prstGeom>
      </xdr:spPr>
    </xdr:pic>
    <xdr:clientData/>
  </xdr:twoCellAnchor>
  <xdr:twoCellAnchor editAs="oneCell">
    <xdr:from>
      <xdr:col>1</xdr:col>
      <xdr:colOff>552277</xdr:colOff>
      <xdr:row>207</xdr:row>
      <xdr:rowOff>91604</xdr:rowOff>
    </xdr:from>
    <xdr:to>
      <xdr:col>1</xdr:col>
      <xdr:colOff>1013364</xdr:colOff>
      <xdr:row>208</xdr:row>
      <xdr:rowOff>18751</xdr:rowOff>
    </xdr:to>
    <xdr:pic>
      <xdr:nvPicPr>
        <xdr:cNvPr id="97" name="Bildobjekt 96">
          <a:extLst>
            <a:ext uri="{FF2B5EF4-FFF2-40B4-BE49-F238E27FC236}">
              <a16:creationId xmlns:a16="http://schemas.microsoft.com/office/drawing/2014/main" id="{8B0F1AD7-B324-4B99-9456-B402FCE5F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2827071" y="69478428"/>
          <a:ext cx="466802" cy="285735"/>
        </a:xfrm>
        <a:prstGeom prst="rect">
          <a:avLst/>
        </a:prstGeom>
      </xdr:spPr>
    </xdr:pic>
    <xdr:clientData/>
  </xdr:twoCellAnchor>
  <xdr:twoCellAnchor editAs="oneCell">
    <xdr:from>
      <xdr:col>1</xdr:col>
      <xdr:colOff>502176</xdr:colOff>
      <xdr:row>222</xdr:row>
      <xdr:rowOff>99052</xdr:rowOff>
    </xdr:from>
    <xdr:to>
      <xdr:col>1</xdr:col>
      <xdr:colOff>1084044</xdr:colOff>
      <xdr:row>223</xdr:row>
      <xdr:rowOff>322276</xdr:rowOff>
    </xdr:to>
    <xdr:pic>
      <xdr:nvPicPr>
        <xdr:cNvPr id="98" name="Bildobjekt 97">
          <a:extLst>
            <a:ext uri="{FF2B5EF4-FFF2-40B4-BE49-F238E27FC236}">
              <a16:creationId xmlns:a16="http://schemas.microsoft.com/office/drawing/2014/main" id="{6E1D8A24-CB97-4C7D-899D-B383D007E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2776970" y="74696611"/>
          <a:ext cx="593298" cy="581812"/>
        </a:xfrm>
        <a:prstGeom prst="rect">
          <a:avLst/>
        </a:prstGeom>
      </xdr:spPr>
    </xdr:pic>
    <xdr:clientData/>
  </xdr:twoCellAnchor>
  <xdr:twoCellAnchor editAs="oneCell">
    <xdr:from>
      <xdr:col>1</xdr:col>
      <xdr:colOff>675621</xdr:colOff>
      <xdr:row>225</xdr:row>
      <xdr:rowOff>95261</xdr:rowOff>
    </xdr:from>
    <xdr:to>
      <xdr:col>1</xdr:col>
      <xdr:colOff>1008114</xdr:colOff>
      <xdr:row>226</xdr:row>
      <xdr:rowOff>323265</xdr:rowOff>
    </xdr:to>
    <xdr:pic>
      <xdr:nvPicPr>
        <xdr:cNvPr id="99" name="Bildobjekt 98">
          <a:extLst>
            <a:ext uri="{FF2B5EF4-FFF2-40B4-BE49-F238E27FC236}">
              <a16:creationId xmlns:a16="http://schemas.microsoft.com/office/drawing/2014/main" id="{E019AAEB-0C13-4605-8946-B6E9A42E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2950415" y="75600496"/>
          <a:ext cx="340113" cy="586592"/>
        </a:xfrm>
        <a:prstGeom prst="rect">
          <a:avLst/>
        </a:prstGeom>
      </xdr:spPr>
    </xdr:pic>
    <xdr:clientData/>
  </xdr:twoCellAnchor>
  <xdr:twoCellAnchor editAs="oneCell">
    <xdr:from>
      <xdr:col>1</xdr:col>
      <xdr:colOff>440182</xdr:colOff>
      <xdr:row>228</xdr:row>
      <xdr:rowOff>58051</xdr:rowOff>
    </xdr:from>
    <xdr:to>
      <xdr:col>1</xdr:col>
      <xdr:colOff>1127071</xdr:colOff>
      <xdr:row>230</xdr:row>
      <xdr:rowOff>2475</xdr:rowOff>
    </xdr:to>
    <xdr:pic>
      <xdr:nvPicPr>
        <xdr:cNvPr id="100" name="Bildobjekt 99">
          <a:extLst>
            <a:ext uri="{FF2B5EF4-FFF2-40B4-BE49-F238E27FC236}">
              <a16:creationId xmlns:a16="http://schemas.microsoft.com/office/drawing/2014/main" id="{8DF96A8C-654B-439F-9217-ED4FA22BB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2714976" y="76470963"/>
          <a:ext cx="692604" cy="661601"/>
        </a:xfrm>
        <a:prstGeom prst="rect">
          <a:avLst/>
        </a:prstGeom>
      </xdr:spPr>
    </xdr:pic>
    <xdr:clientData/>
  </xdr:twoCellAnchor>
  <xdr:twoCellAnchor editAs="oneCell">
    <xdr:from>
      <xdr:col>1</xdr:col>
      <xdr:colOff>543958</xdr:colOff>
      <xdr:row>230</xdr:row>
      <xdr:rowOff>18616</xdr:rowOff>
    </xdr:from>
    <xdr:to>
      <xdr:col>1</xdr:col>
      <xdr:colOff>1124184</xdr:colOff>
      <xdr:row>231</xdr:row>
      <xdr:rowOff>326026</xdr:rowOff>
    </xdr:to>
    <xdr:pic>
      <xdr:nvPicPr>
        <xdr:cNvPr id="101" name="Bildobjekt 100">
          <a:extLst>
            <a:ext uri="{FF2B5EF4-FFF2-40B4-BE49-F238E27FC236}">
              <a16:creationId xmlns:a16="http://schemas.microsoft.com/office/drawing/2014/main" id="{669D30BF-18F1-4185-B397-91AB8286F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818752" y="77148704"/>
          <a:ext cx="568796" cy="665998"/>
        </a:xfrm>
        <a:prstGeom prst="rect">
          <a:avLst/>
        </a:prstGeom>
      </xdr:spPr>
    </xdr:pic>
    <xdr:clientData/>
  </xdr:twoCellAnchor>
  <xdr:twoCellAnchor editAs="oneCell">
    <xdr:from>
      <xdr:col>1</xdr:col>
      <xdr:colOff>561155</xdr:colOff>
      <xdr:row>232</xdr:row>
      <xdr:rowOff>207373</xdr:rowOff>
    </xdr:from>
    <xdr:to>
      <xdr:col>1</xdr:col>
      <xdr:colOff>1050264</xdr:colOff>
      <xdr:row>235</xdr:row>
      <xdr:rowOff>320577</xdr:rowOff>
    </xdr:to>
    <xdr:pic>
      <xdr:nvPicPr>
        <xdr:cNvPr id="102" name="Bildobjekt 101">
          <a:extLst>
            <a:ext uri="{FF2B5EF4-FFF2-40B4-BE49-F238E27FC236}">
              <a16:creationId xmlns:a16="http://schemas.microsoft.com/office/drawing/2014/main" id="{B6C930B2-6C30-4614-8943-EC7FBA2ED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2835949" y="78054638"/>
          <a:ext cx="494824" cy="118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426383</xdr:colOff>
      <xdr:row>236</xdr:row>
      <xdr:rowOff>76747</xdr:rowOff>
    </xdr:from>
    <xdr:to>
      <xdr:col>1</xdr:col>
      <xdr:colOff>1218495</xdr:colOff>
      <xdr:row>238</xdr:row>
      <xdr:rowOff>64</xdr:rowOff>
    </xdr:to>
    <xdr:pic>
      <xdr:nvPicPr>
        <xdr:cNvPr id="104" name="Bildobjekt 103">
          <a:extLst>
            <a:ext uri="{FF2B5EF4-FFF2-40B4-BE49-F238E27FC236}">
              <a16:creationId xmlns:a16="http://schemas.microsoft.com/office/drawing/2014/main" id="{B853B5E9-F437-4D6E-A169-22B9F2BEE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2701177" y="79358365"/>
          <a:ext cx="792112" cy="640494"/>
        </a:xfrm>
        <a:prstGeom prst="rect">
          <a:avLst/>
        </a:prstGeom>
      </xdr:spPr>
    </xdr:pic>
    <xdr:clientData/>
  </xdr:twoCellAnchor>
  <xdr:twoCellAnchor editAs="oneCell">
    <xdr:from>
      <xdr:col>1</xdr:col>
      <xdr:colOff>749300</xdr:colOff>
      <xdr:row>239</xdr:row>
      <xdr:rowOff>245775</xdr:rowOff>
    </xdr:from>
    <xdr:to>
      <xdr:col>1</xdr:col>
      <xdr:colOff>1050124</xdr:colOff>
      <xdr:row>240</xdr:row>
      <xdr:rowOff>168471</xdr:rowOff>
    </xdr:to>
    <xdr:pic>
      <xdr:nvPicPr>
        <xdr:cNvPr id="105" name="Bildobjekt 104">
          <a:extLst>
            <a:ext uri="{FF2B5EF4-FFF2-40B4-BE49-F238E27FC236}">
              <a16:creationId xmlns:a16="http://schemas.microsoft.com/office/drawing/2014/main" id="{9BA6E355-C7F1-4C80-A010-510DBD13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024094" y="80603157"/>
          <a:ext cx="306539" cy="281284"/>
        </a:xfrm>
        <a:prstGeom prst="rect">
          <a:avLst/>
        </a:prstGeom>
      </xdr:spPr>
    </xdr:pic>
    <xdr:clientData/>
  </xdr:twoCellAnchor>
  <xdr:twoCellAnchor editAs="oneCell">
    <xdr:from>
      <xdr:col>1</xdr:col>
      <xdr:colOff>459398</xdr:colOff>
      <xdr:row>245</xdr:row>
      <xdr:rowOff>55738</xdr:rowOff>
    </xdr:from>
    <xdr:to>
      <xdr:col>1</xdr:col>
      <xdr:colOff>1181838</xdr:colOff>
      <xdr:row>247</xdr:row>
      <xdr:rowOff>1154</xdr:rowOff>
    </xdr:to>
    <xdr:pic>
      <xdr:nvPicPr>
        <xdr:cNvPr id="106" name="Bildobjekt 105">
          <a:extLst>
            <a:ext uri="{FF2B5EF4-FFF2-40B4-BE49-F238E27FC236}">
              <a16:creationId xmlns:a16="http://schemas.microsoft.com/office/drawing/2014/main" id="{8FC9D543-4717-46B6-ACD5-7C47E2CF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2734192" y="82396562"/>
          <a:ext cx="722440" cy="662592"/>
        </a:xfrm>
        <a:prstGeom prst="rect">
          <a:avLst/>
        </a:prstGeom>
      </xdr:spPr>
    </xdr:pic>
    <xdr:clientData/>
  </xdr:twoCellAnchor>
  <xdr:twoCellAnchor editAs="oneCell">
    <xdr:from>
      <xdr:col>1</xdr:col>
      <xdr:colOff>536381</xdr:colOff>
      <xdr:row>247</xdr:row>
      <xdr:rowOff>38329</xdr:rowOff>
    </xdr:from>
    <xdr:to>
      <xdr:col>1</xdr:col>
      <xdr:colOff>1146218</xdr:colOff>
      <xdr:row>248</xdr:row>
      <xdr:rowOff>324134</xdr:rowOff>
    </xdr:to>
    <xdr:pic>
      <xdr:nvPicPr>
        <xdr:cNvPr id="107" name="Bildobjekt 106">
          <a:extLst>
            <a:ext uri="{FF2B5EF4-FFF2-40B4-BE49-F238E27FC236}">
              <a16:creationId xmlns:a16="http://schemas.microsoft.com/office/drawing/2014/main" id="{43499116-87D4-4821-BC3F-38168CBDA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811175" y="83096329"/>
          <a:ext cx="609837" cy="64439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495371</xdr:colOff>
      <xdr:row>250</xdr:row>
      <xdr:rowOff>59099</xdr:rowOff>
    </xdr:from>
    <xdr:to>
      <xdr:col>1</xdr:col>
      <xdr:colOff>1182573</xdr:colOff>
      <xdr:row>250</xdr:row>
      <xdr:rowOff>340999</xdr:rowOff>
    </xdr:to>
    <xdr:pic>
      <xdr:nvPicPr>
        <xdr:cNvPr id="108" name="Bildobjekt 107">
          <a:extLst>
            <a:ext uri="{FF2B5EF4-FFF2-40B4-BE49-F238E27FC236}">
              <a16:creationId xmlns:a16="http://schemas.microsoft.com/office/drawing/2014/main" id="{1714A93C-EC53-4A97-B2EE-48E3B5E3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770165" y="84024775"/>
          <a:ext cx="687202" cy="281900"/>
        </a:xfrm>
        <a:prstGeom prst="rect">
          <a:avLst/>
        </a:prstGeom>
      </xdr:spPr>
    </xdr:pic>
    <xdr:clientData/>
  </xdr:twoCellAnchor>
  <xdr:twoCellAnchor editAs="oneCell">
    <xdr:from>
      <xdr:col>1</xdr:col>
      <xdr:colOff>610610</xdr:colOff>
      <xdr:row>252</xdr:row>
      <xdr:rowOff>21628</xdr:rowOff>
    </xdr:from>
    <xdr:to>
      <xdr:col>1</xdr:col>
      <xdr:colOff>991609</xdr:colOff>
      <xdr:row>253</xdr:row>
      <xdr:rowOff>124</xdr:rowOff>
    </xdr:to>
    <xdr:pic>
      <xdr:nvPicPr>
        <xdr:cNvPr id="109" name="Bildobjekt 108">
          <a:extLst>
            <a:ext uri="{FF2B5EF4-FFF2-40B4-BE49-F238E27FC236}">
              <a16:creationId xmlns:a16="http://schemas.microsoft.com/office/drawing/2014/main" id="{26ABF191-1AEE-453F-AA50-8F25E80E4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2885404" y="84536393"/>
          <a:ext cx="380999" cy="337084"/>
        </a:xfrm>
        <a:prstGeom prst="rect">
          <a:avLst/>
        </a:prstGeom>
      </xdr:spPr>
    </xdr:pic>
    <xdr:clientData/>
  </xdr:twoCellAnchor>
  <xdr:twoCellAnchor editAs="oneCell">
    <xdr:from>
      <xdr:col>1</xdr:col>
      <xdr:colOff>686525</xdr:colOff>
      <xdr:row>254</xdr:row>
      <xdr:rowOff>59749</xdr:rowOff>
    </xdr:from>
    <xdr:to>
      <xdr:col>1</xdr:col>
      <xdr:colOff>1008970</xdr:colOff>
      <xdr:row>255</xdr:row>
      <xdr:rowOff>2106</xdr:rowOff>
    </xdr:to>
    <xdr:pic>
      <xdr:nvPicPr>
        <xdr:cNvPr id="110" name="Bildobjekt 109">
          <a:extLst>
            <a:ext uri="{FF2B5EF4-FFF2-40B4-BE49-F238E27FC236}">
              <a16:creationId xmlns:a16="http://schemas.microsoft.com/office/drawing/2014/main" id="{882F8317-B69A-4D9C-BFC7-4249D2E14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2961319" y="85123602"/>
          <a:ext cx="333875" cy="300946"/>
        </a:xfrm>
        <a:prstGeom prst="rect">
          <a:avLst/>
        </a:prstGeom>
      </xdr:spPr>
    </xdr:pic>
    <xdr:clientData/>
  </xdr:twoCellAnchor>
  <xdr:twoCellAnchor editAs="oneCell">
    <xdr:from>
      <xdr:col>1</xdr:col>
      <xdr:colOff>614786</xdr:colOff>
      <xdr:row>258</xdr:row>
      <xdr:rowOff>92904</xdr:rowOff>
    </xdr:from>
    <xdr:to>
      <xdr:col>1</xdr:col>
      <xdr:colOff>896204</xdr:colOff>
      <xdr:row>258</xdr:row>
      <xdr:rowOff>321254</xdr:rowOff>
    </xdr:to>
    <xdr:pic>
      <xdr:nvPicPr>
        <xdr:cNvPr id="111" name="Bildobjekt 110">
          <a:extLst>
            <a:ext uri="{FF2B5EF4-FFF2-40B4-BE49-F238E27FC236}">
              <a16:creationId xmlns:a16="http://schemas.microsoft.com/office/drawing/2014/main" id="{529A5AD9-7DE2-4F34-BD9E-17E596754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2889580" y="86254933"/>
          <a:ext cx="266178" cy="228350"/>
        </a:xfrm>
        <a:prstGeom prst="rect">
          <a:avLst/>
        </a:prstGeom>
      </xdr:spPr>
    </xdr:pic>
    <xdr:clientData/>
  </xdr:twoCellAnchor>
  <xdr:twoCellAnchor editAs="oneCell">
    <xdr:from>
      <xdr:col>1</xdr:col>
      <xdr:colOff>675074</xdr:colOff>
      <xdr:row>259</xdr:row>
      <xdr:rowOff>17418</xdr:rowOff>
    </xdr:from>
    <xdr:to>
      <xdr:col>1</xdr:col>
      <xdr:colOff>816389</xdr:colOff>
      <xdr:row>260</xdr:row>
      <xdr:rowOff>2722</xdr:rowOff>
    </xdr:to>
    <xdr:pic>
      <xdr:nvPicPr>
        <xdr:cNvPr id="112" name="Bildobjekt 111">
          <a:extLst>
            <a:ext uri="{FF2B5EF4-FFF2-40B4-BE49-F238E27FC236}">
              <a16:creationId xmlns:a16="http://schemas.microsoft.com/office/drawing/2014/main" id="{36FA0E32-9AE2-4FB4-AE8C-41D3B581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949868" y="86538036"/>
          <a:ext cx="148935" cy="343892"/>
        </a:xfrm>
        <a:prstGeom prst="rect">
          <a:avLst/>
        </a:prstGeom>
      </xdr:spPr>
    </xdr:pic>
    <xdr:clientData/>
  </xdr:twoCellAnchor>
  <xdr:twoCellAnchor editAs="oneCell">
    <xdr:from>
      <xdr:col>1</xdr:col>
      <xdr:colOff>637220</xdr:colOff>
      <xdr:row>260</xdr:row>
      <xdr:rowOff>39338</xdr:rowOff>
    </xdr:from>
    <xdr:to>
      <xdr:col>1</xdr:col>
      <xdr:colOff>856579</xdr:colOff>
      <xdr:row>260</xdr:row>
      <xdr:rowOff>322466</xdr:rowOff>
    </xdr:to>
    <xdr:pic>
      <xdr:nvPicPr>
        <xdr:cNvPr id="113" name="Bildobjekt 112">
          <a:extLst>
            <a:ext uri="{FF2B5EF4-FFF2-40B4-BE49-F238E27FC236}">
              <a16:creationId xmlns:a16="http://schemas.microsoft.com/office/drawing/2014/main" id="{447C2F7F-D03E-43AD-9DB7-F3AB781AF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2912014" y="86918544"/>
          <a:ext cx="234599" cy="283128"/>
        </a:xfrm>
        <a:prstGeom prst="rect">
          <a:avLst/>
        </a:prstGeom>
      </xdr:spPr>
    </xdr:pic>
    <xdr:clientData/>
  </xdr:twoCellAnchor>
  <xdr:twoCellAnchor editAs="oneCell">
    <xdr:from>
      <xdr:col>1</xdr:col>
      <xdr:colOff>527968</xdr:colOff>
      <xdr:row>262</xdr:row>
      <xdr:rowOff>97602</xdr:rowOff>
    </xdr:from>
    <xdr:to>
      <xdr:col>1</xdr:col>
      <xdr:colOff>975198</xdr:colOff>
      <xdr:row>262</xdr:row>
      <xdr:rowOff>281944</xdr:rowOff>
    </xdr:to>
    <xdr:pic>
      <xdr:nvPicPr>
        <xdr:cNvPr id="114" name="Bildobjekt 113">
          <a:extLst>
            <a:ext uri="{FF2B5EF4-FFF2-40B4-BE49-F238E27FC236}">
              <a16:creationId xmlns:a16="http://schemas.microsoft.com/office/drawing/2014/main" id="{B40A56E5-DA37-4E0A-869D-9188A2536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2802762" y="87525896"/>
          <a:ext cx="456755" cy="184342"/>
        </a:xfrm>
        <a:prstGeom prst="rect">
          <a:avLst/>
        </a:prstGeom>
      </xdr:spPr>
    </xdr:pic>
    <xdr:clientData/>
  </xdr:twoCellAnchor>
  <xdr:twoCellAnchor editAs="oneCell">
    <xdr:from>
      <xdr:col>1</xdr:col>
      <xdr:colOff>677299</xdr:colOff>
      <xdr:row>264</xdr:row>
      <xdr:rowOff>38571</xdr:rowOff>
    </xdr:from>
    <xdr:to>
      <xdr:col>1</xdr:col>
      <xdr:colOff>816684</xdr:colOff>
      <xdr:row>264</xdr:row>
      <xdr:rowOff>322018</xdr:rowOff>
    </xdr:to>
    <xdr:pic>
      <xdr:nvPicPr>
        <xdr:cNvPr id="115" name="Bildobjekt 114">
          <a:extLst>
            <a:ext uri="{FF2B5EF4-FFF2-40B4-BE49-F238E27FC236}">
              <a16:creationId xmlns:a16="http://schemas.microsoft.com/office/drawing/2014/main" id="{C5C701C1-CAB9-4C66-A9A5-5E005B0A9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2952093" y="88015953"/>
          <a:ext cx="133670" cy="283447"/>
        </a:xfrm>
        <a:prstGeom prst="rect">
          <a:avLst/>
        </a:prstGeom>
      </xdr:spPr>
    </xdr:pic>
    <xdr:clientData/>
  </xdr:twoCellAnchor>
  <xdr:twoCellAnchor editAs="oneCell">
    <xdr:from>
      <xdr:col>1</xdr:col>
      <xdr:colOff>747357</xdr:colOff>
      <xdr:row>256</xdr:row>
      <xdr:rowOff>19992</xdr:rowOff>
    </xdr:from>
    <xdr:to>
      <xdr:col>1</xdr:col>
      <xdr:colOff>935108</xdr:colOff>
      <xdr:row>257</xdr:row>
      <xdr:rowOff>1</xdr:rowOff>
    </xdr:to>
    <xdr:pic>
      <xdr:nvPicPr>
        <xdr:cNvPr id="116" name="Bildobjekt 115">
          <a:extLst>
            <a:ext uri="{FF2B5EF4-FFF2-40B4-BE49-F238E27FC236}">
              <a16:creationId xmlns:a16="http://schemas.microsoft.com/office/drawing/2014/main" id="{70B7BC1A-ADA2-4396-9375-FE6ED9B9C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3022151" y="85632933"/>
          <a:ext cx="172511" cy="338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2DC6-17BE-4FC8-B83B-83A2C44B3F7B}">
  <dimension ref="A1:U268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baseColWidth="10" defaultColWidth="8.6640625" defaultRowHeight="15" customHeight="1"/>
  <cols>
    <col min="1" max="1" width="33.1640625" customWidth="1"/>
    <col min="2" max="2" width="26.6640625" customWidth="1"/>
    <col min="3" max="3" width="19.1640625" bestFit="1" customWidth="1"/>
    <col min="4" max="4" width="36.1640625" bestFit="1" customWidth="1"/>
    <col min="5" max="5" width="35.6640625" customWidth="1"/>
    <col min="6" max="11" width="19.6640625" style="30" customWidth="1"/>
    <col min="12" max="13" width="19.6640625" style="6" customWidth="1"/>
    <col min="14" max="15" width="19.6640625" style="31" customWidth="1"/>
    <col min="16" max="17" width="19.6640625" style="25" customWidth="1"/>
    <col min="18" max="19" width="19.6640625" style="32" customWidth="1"/>
    <col min="20" max="20" width="15.33203125" customWidth="1"/>
    <col min="21" max="21" width="14.5" customWidth="1"/>
  </cols>
  <sheetData>
    <row r="1" spans="1:19" ht="27.5" customHeight="1">
      <c r="F1" s="36" t="s">
        <v>401</v>
      </c>
      <c r="G1" s="37"/>
      <c r="H1" s="37"/>
      <c r="I1" s="37"/>
      <c r="J1" s="37"/>
      <c r="K1" s="37"/>
      <c r="L1" s="37"/>
      <c r="M1" s="37"/>
      <c r="N1" s="38"/>
      <c r="O1" s="39"/>
      <c r="P1" s="39"/>
      <c r="Q1" s="39"/>
      <c r="R1" s="39"/>
      <c r="S1" s="39"/>
    </row>
    <row r="2" spans="1:19" s="5" customFormat="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5</v>
      </c>
      <c r="G2" s="12" t="s">
        <v>6</v>
      </c>
      <c r="H2" s="12" t="s">
        <v>394</v>
      </c>
      <c r="I2" s="12" t="s">
        <v>395</v>
      </c>
      <c r="J2" s="12" t="s">
        <v>396</v>
      </c>
      <c r="K2" s="12" t="s">
        <v>397</v>
      </c>
      <c r="L2" s="12" t="s">
        <v>7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</row>
    <row r="3" spans="1:19" ht="29" customHeight="1">
      <c r="A3" s="13" t="s">
        <v>15</v>
      </c>
      <c r="B3" s="40"/>
      <c r="C3" s="2" t="s">
        <v>16</v>
      </c>
      <c r="D3" s="4" t="s">
        <v>17</v>
      </c>
      <c r="E3" s="2" t="s">
        <v>18</v>
      </c>
      <c r="F3" s="7">
        <v>1120</v>
      </c>
      <c r="G3" s="7">
        <f>ROUNDUP(F3*1.25,0)</f>
        <v>1400</v>
      </c>
      <c r="H3" s="7">
        <f>F3+20</f>
        <v>1140</v>
      </c>
      <c r="I3" s="7">
        <f>ROUNDUP(H3*1.25,0)</f>
        <v>1425</v>
      </c>
      <c r="J3" s="7" t="s">
        <v>393</v>
      </c>
      <c r="K3" s="7" t="s">
        <v>393</v>
      </c>
      <c r="L3" s="8">
        <f>H3*1</f>
        <v>1140</v>
      </c>
      <c r="M3" s="8">
        <f>ROUNDUP(L3*1.25,0)</f>
        <v>1425</v>
      </c>
      <c r="N3" s="9">
        <f>ROUNDUP((F3*1.38)/0.05,0)*0.05</f>
        <v>1545.6000000000001</v>
      </c>
      <c r="O3" s="9">
        <f>ROUNDUP(N3*1.25,0)</f>
        <v>1932</v>
      </c>
      <c r="P3" s="10">
        <f t="shared" ref="P3:P10" si="0">ROUNDUP((F3*8),0)</f>
        <v>8960</v>
      </c>
      <c r="Q3" s="10">
        <f>ROUNDUP(P3*1.25,0)</f>
        <v>11200</v>
      </c>
      <c r="R3" s="11">
        <f t="shared" ref="R3:R10" si="1">F3*11</f>
        <v>12320</v>
      </c>
      <c r="S3" s="11">
        <f>ROUNDUP(R3*1.25,0)</f>
        <v>15400</v>
      </c>
    </row>
    <row r="4" spans="1:19" ht="29" customHeight="1">
      <c r="A4" s="13" t="s">
        <v>15</v>
      </c>
      <c r="B4" s="41"/>
      <c r="C4" s="2" t="s">
        <v>19</v>
      </c>
      <c r="D4" s="4" t="s">
        <v>17</v>
      </c>
      <c r="E4" s="2" t="s">
        <v>20</v>
      </c>
      <c r="F4" s="7">
        <v>1120</v>
      </c>
      <c r="G4" s="7">
        <f t="shared" ref="G4:G76" si="2">ROUNDUP(F4*1.25,0)</f>
        <v>1400</v>
      </c>
      <c r="H4" s="7">
        <f t="shared" ref="H4:H10" si="3">F4+20</f>
        <v>1140</v>
      </c>
      <c r="I4" s="7">
        <f t="shared" ref="I4:I64" si="4">ROUNDUP(H4*1.25,0)</f>
        <v>1425</v>
      </c>
      <c r="J4" s="7" t="s">
        <v>393</v>
      </c>
      <c r="K4" s="7" t="s">
        <v>393</v>
      </c>
      <c r="L4" s="8">
        <f t="shared" ref="L4:L64" si="5">H4*1</f>
        <v>1140</v>
      </c>
      <c r="M4" s="8">
        <f t="shared" ref="M4:M77" si="6">ROUNDUP(L4*1.25,0)</f>
        <v>1425</v>
      </c>
      <c r="N4" s="9">
        <f t="shared" ref="N4:N77" si="7">ROUNDUP((F4*1.38)/0.05,0)*0.05</f>
        <v>1545.6000000000001</v>
      </c>
      <c r="O4" s="9">
        <f t="shared" ref="O4:O77" si="8">ROUNDUP(N4*1.25,0)</f>
        <v>1932</v>
      </c>
      <c r="P4" s="10">
        <f t="shared" si="0"/>
        <v>8960</v>
      </c>
      <c r="Q4" s="10">
        <f t="shared" ref="Q4:Q77" si="9">ROUNDUP(P4*1.25,0)</f>
        <v>11200</v>
      </c>
      <c r="R4" s="11">
        <f t="shared" si="1"/>
        <v>12320</v>
      </c>
      <c r="S4" s="11">
        <f t="shared" ref="S4:S77" si="10">ROUNDUP(R4*1.25,0)</f>
        <v>15400</v>
      </c>
    </row>
    <row r="5" spans="1:19" ht="29" customHeight="1">
      <c r="A5" s="13" t="s">
        <v>15</v>
      </c>
      <c r="B5" s="40"/>
      <c r="C5" s="2" t="s">
        <v>21</v>
      </c>
      <c r="D5" s="4" t="s">
        <v>22</v>
      </c>
      <c r="E5" s="2" t="s">
        <v>20</v>
      </c>
      <c r="F5" s="7">
        <v>530</v>
      </c>
      <c r="G5" s="7">
        <f t="shared" si="2"/>
        <v>663</v>
      </c>
      <c r="H5" s="7">
        <f t="shared" si="3"/>
        <v>550</v>
      </c>
      <c r="I5" s="7">
        <f t="shared" si="4"/>
        <v>688</v>
      </c>
      <c r="J5" s="7" t="s">
        <v>393</v>
      </c>
      <c r="K5" s="7" t="s">
        <v>393</v>
      </c>
      <c r="L5" s="8">
        <f t="shared" si="5"/>
        <v>550</v>
      </c>
      <c r="M5" s="8">
        <f t="shared" si="6"/>
        <v>688</v>
      </c>
      <c r="N5" s="9">
        <f t="shared" si="7"/>
        <v>731.40000000000009</v>
      </c>
      <c r="O5" s="9">
        <f t="shared" si="8"/>
        <v>915</v>
      </c>
      <c r="P5" s="10">
        <f t="shared" si="0"/>
        <v>4240</v>
      </c>
      <c r="Q5" s="10">
        <f t="shared" si="9"/>
        <v>5300</v>
      </c>
      <c r="R5" s="11">
        <f t="shared" si="1"/>
        <v>5830</v>
      </c>
      <c r="S5" s="11">
        <f t="shared" si="10"/>
        <v>7288</v>
      </c>
    </row>
    <row r="6" spans="1:19" ht="29" customHeight="1">
      <c r="A6" s="13" t="s">
        <v>15</v>
      </c>
      <c r="B6" s="41"/>
      <c r="C6" s="2" t="s">
        <v>23</v>
      </c>
      <c r="D6" s="4" t="s">
        <v>22</v>
      </c>
      <c r="E6" s="2" t="s">
        <v>24</v>
      </c>
      <c r="F6" s="7">
        <v>530</v>
      </c>
      <c r="G6" s="7">
        <f t="shared" si="2"/>
        <v>663</v>
      </c>
      <c r="H6" s="7">
        <f t="shared" si="3"/>
        <v>550</v>
      </c>
      <c r="I6" s="7">
        <f t="shared" si="4"/>
        <v>688</v>
      </c>
      <c r="J6" s="7" t="s">
        <v>393</v>
      </c>
      <c r="K6" s="7" t="s">
        <v>393</v>
      </c>
      <c r="L6" s="8">
        <f t="shared" si="5"/>
        <v>550</v>
      </c>
      <c r="M6" s="8">
        <f t="shared" si="6"/>
        <v>688</v>
      </c>
      <c r="N6" s="9">
        <f t="shared" si="7"/>
        <v>731.40000000000009</v>
      </c>
      <c r="O6" s="9">
        <f t="shared" si="8"/>
        <v>915</v>
      </c>
      <c r="P6" s="10">
        <f t="shared" si="0"/>
        <v>4240</v>
      </c>
      <c r="Q6" s="10">
        <f t="shared" si="9"/>
        <v>5300</v>
      </c>
      <c r="R6" s="11">
        <f t="shared" si="1"/>
        <v>5830</v>
      </c>
      <c r="S6" s="11">
        <f t="shared" si="10"/>
        <v>7288</v>
      </c>
    </row>
    <row r="7" spans="1:19" ht="29" customHeight="1">
      <c r="A7" s="13" t="s">
        <v>15</v>
      </c>
      <c r="B7" s="42"/>
      <c r="C7" s="2" t="s">
        <v>25</v>
      </c>
      <c r="D7" s="4" t="s">
        <v>26</v>
      </c>
      <c r="E7" s="2" t="s">
        <v>20</v>
      </c>
      <c r="F7" s="7">
        <v>685</v>
      </c>
      <c r="G7" s="7">
        <f t="shared" si="2"/>
        <v>857</v>
      </c>
      <c r="H7" s="7">
        <f t="shared" si="3"/>
        <v>705</v>
      </c>
      <c r="I7" s="7">
        <f t="shared" si="4"/>
        <v>882</v>
      </c>
      <c r="J7" s="7" t="s">
        <v>393</v>
      </c>
      <c r="K7" s="7" t="s">
        <v>393</v>
      </c>
      <c r="L7" s="8">
        <f t="shared" si="5"/>
        <v>705</v>
      </c>
      <c r="M7" s="8">
        <f t="shared" si="6"/>
        <v>882</v>
      </c>
      <c r="N7" s="9">
        <f t="shared" si="7"/>
        <v>945.30000000000007</v>
      </c>
      <c r="O7" s="9">
        <f t="shared" si="8"/>
        <v>1182</v>
      </c>
      <c r="P7" s="10">
        <f t="shared" si="0"/>
        <v>5480</v>
      </c>
      <c r="Q7" s="10">
        <f t="shared" si="9"/>
        <v>6850</v>
      </c>
      <c r="R7" s="11">
        <f t="shared" si="1"/>
        <v>7535</v>
      </c>
      <c r="S7" s="11">
        <f t="shared" si="10"/>
        <v>9419</v>
      </c>
    </row>
    <row r="8" spans="1:19" ht="29" customHeight="1">
      <c r="A8" s="13" t="s">
        <v>15</v>
      </c>
      <c r="B8" s="43"/>
      <c r="C8" s="2" t="s">
        <v>27</v>
      </c>
      <c r="D8" s="4" t="s">
        <v>26</v>
      </c>
      <c r="E8" s="2" t="s">
        <v>24</v>
      </c>
      <c r="F8" s="7">
        <v>685</v>
      </c>
      <c r="G8" s="7">
        <f t="shared" si="2"/>
        <v>857</v>
      </c>
      <c r="H8" s="7">
        <f t="shared" si="3"/>
        <v>705</v>
      </c>
      <c r="I8" s="7">
        <f t="shared" si="4"/>
        <v>882</v>
      </c>
      <c r="J8" s="7" t="s">
        <v>393</v>
      </c>
      <c r="K8" s="7" t="s">
        <v>393</v>
      </c>
      <c r="L8" s="8">
        <f t="shared" si="5"/>
        <v>705</v>
      </c>
      <c r="M8" s="8">
        <f t="shared" si="6"/>
        <v>882</v>
      </c>
      <c r="N8" s="9">
        <f t="shared" si="7"/>
        <v>945.30000000000007</v>
      </c>
      <c r="O8" s="9">
        <f t="shared" si="8"/>
        <v>1182</v>
      </c>
      <c r="P8" s="10">
        <f t="shared" si="0"/>
        <v>5480</v>
      </c>
      <c r="Q8" s="10">
        <f t="shared" si="9"/>
        <v>6850</v>
      </c>
      <c r="R8" s="11">
        <f t="shared" si="1"/>
        <v>7535</v>
      </c>
      <c r="S8" s="11">
        <f t="shared" si="10"/>
        <v>9419</v>
      </c>
    </row>
    <row r="9" spans="1:19" ht="29" customHeight="1">
      <c r="A9" s="13" t="s">
        <v>15</v>
      </c>
      <c r="B9" s="40"/>
      <c r="C9" s="2" t="s">
        <v>28</v>
      </c>
      <c r="D9" s="4" t="s">
        <v>29</v>
      </c>
      <c r="E9" s="2" t="s">
        <v>20</v>
      </c>
      <c r="F9" s="7">
        <v>530</v>
      </c>
      <c r="G9" s="7">
        <f t="shared" si="2"/>
        <v>663</v>
      </c>
      <c r="H9" s="7">
        <f t="shared" si="3"/>
        <v>550</v>
      </c>
      <c r="I9" s="7">
        <f t="shared" si="4"/>
        <v>688</v>
      </c>
      <c r="J9" s="7" t="s">
        <v>393</v>
      </c>
      <c r="K9" s="7" t="s">
        <v>393</v>
      </c>
      <c r="L9" s="8">
        <f t="shared" si="5"/>
        <v>550</v>
      </c>
      <c r="M9" s="8">
        <f t="shared" si="6"/>
        <v>688</v>
      </c>
      <c r="N9" s="9">
        <f t="shared" si="7"/>
        <v>731.40000000000009</v>
      </c>
      <c r="O9" s="9">
        <f t="shared" si="8"/>
        <v>915</v>
      </c>
      <c r="P9" s="10">
        <f t="shared" si="0"/>
        <v>4240</v>
      </c>
      <c r="Q9" s="10">
        <f t="shared" si="9"/>
        <v>5300</v>
      </c>
      <c r="R9" s="11">
        <f t="shared" si="1"/>
        <v>5830</v>
      </c>
      <c r="S9" s="11">
        <f t="shared" si="10"/>
        <v>7288</v>
      </c>
    </row>
    <row r="10" spans="1:19" ht="29" customHeight="1">
      <c r="A10" s="13" t="s">
        <v>15</v>
      </c>
      <c r="B10" s="41"/>
      <c r="C10" s="2" t="s">
        <v>30</v>
      </c>
      <c r="D10" s="4" t="s">
        <v>29</v>
      </c>
      <c r="E10" s="2" t="s">
        <v>24</v>
      </c>
      <c r="F10" s="7">
        <v>530</v>
      </c>
      <c r="G10" s="7">
        <f t="shared" si="2"/>
        <v>663</v>
      </c>
      <c r="H10" s="7">
        <f t="shared" si="3"/>
        <v>550</v>
      </c>
      <c r="I10" s="7">
        <f t="shared" si="4"/>
        <v>688</v>
      </c>
      <c r="J10" s="7" t="s">
        <v>393</v>
      </c>
      <c r="K10" s="7" t="s">
        <v>393</v>
      </c>
      <c r="L10" s="8">
        <f t="shared" si="5"/>
        <v>550</v>
      </c>
      <c r="M10" s="8">
        <f t="shared" si="6"/>
        <v>688</v>
      </c>
      <c r="N10" s="9">
        <f t="shared" si="7"/>
        <v>731.40000000000009</v>
      </c>
      <c r="O10" s="9">
        <f t="shared" si="8"/>
        <v>915</v>
      </c>
      <c r="P10" s="10">
        <f t="shared" si="0"/>
        <v>4240</v>
      </c>
      <c r="Q10" s="10">
        <f t="shared" si="9"/>
        <v>5300</v>
      </c>
      <c r="R10" s="11">
        <f t="shared" si="1"/>
        <v>5830</v>
      </c>
      <c r="S10" s="11">
        <f t="shared" si="10"/>
        <v>7288</v>
      </c>
    </row>
    <row r="11" spans="1:19" ht="15" customHeight="1">
      <c r="A11" s="1"/>
      <c r="B11" s="13"/>
      <c r="C11" s="2"/>
      <c r="D11" s="14"/>
      <c r="E11" s="15"/>
      <c r="F11" s="7"/>
      <c r="G11" s="7"/>
      <c r="H11" s="7"/>
      <c r="I11" s="7"/>
      <c r="J11" s="7"/>
      <c r="K11" s="7"/>
      <c r="L11" s="8"/>
      <c r="M11" s="8"/>
      <c r="N11" s="9"/>
      <c r="O11" s="9"/>
      <c r="P11" s="10"/>
      <c r="Q11" s="10"/>
      <c r="R11" s="11"/>
      <c r="S11" s="11"/>
    </row>
    <row r="12" spans="1:19" ht="29" customHeight="1">
      <c r="A12" s="13" t="s">
        <v>31</v>
      </c>
      <c r="B12" s="33"/>
      <c r="C12" s="4" t="s">
        <v>32</v>
      </c>
      <c r="D12" s="16" t="s">
        <v>33</v>
      </c>
      <c r="E12" s="4" t="s">
        <v>34</v>
      </c>
      <c r="F12" s="7">
        <v>595</v>
      </c>
      <c r="G12" s="7">
        <f t="shared" si="2"/>
        <v>744</v>
      </c>
      <c r="H12" s="7">
        <f>F12+20</f>
        <v>615</v>
      </c>
      <c r="I12" s="7">
        <f t="shared" si="4"/>
        <v>769</v>
      </c>
      <c r="J12" s="7" t="s">
        <v>393</v>
      </c>
      <c r="K12" s="7" t="s">
        <v>393</v>
      </c>
      <c r="L12" s="8">
        <f t="shared" si="5"/>
        <v>615</v>
      </c>
      <c r="M12" s="8">
        <f t="shared" si="6"/>
        <v>769</v>
      </c>
      <c r="N12" s="9">
        <f t="shared" si="7"/>
        <v>821.1</v>
      </c>
      <c r="O12" s="9">
        <f t="shared" si="8"/>
        <v>1027</v>
      </c>
      <c r="P12" s="10">
        <f t="shared" ref="P12:P26" si="11">ROUNDUP((F12*8),0)</f>
        <v>4760</v>
      </c>
      <c r="Q12" s="10">
        <f t="shared" si="9"/>
        <v>5950</v>
      </c>
      <c r="R12" s="11">
        <f t="shared" ref="R12:R26" si="12">F12*11</f>
        <v>6545</v>
      </c>
      <c r="S12" s="11">
        <f t="shared" si="10"/>
        <v>8182</v>
      </c>
    </row>
    <row r="13" spans="1:19" ht="29" customHeight="1">
      <c r="A13" s="13" t="s">
        <v>31</v>
      </c>
      <c r="B13" s="34"/>
      <c r="C13" s="4" t="s">
        <v>35</v>
      </c>
      <c r="D13" s="16" t="s">
        <v>33</v>
      </c>
      <c r="E13" s="4" t="s">
        <v>36</v>
      </c>
      <c r="F13" s="7">
        <v>595</v>
      </c>
      <c r="G13" s="7">
        <f t="shared" si="2"/>
        <v>744</v>
      </c>
      <c r="H13" s="7">
        <f t="shared" ref="H13:H17" si="13">F13+20</f>
        <v>615</v>
      </c>
      <c r="I13" s="7">
        <f t="shared" si="4"/>
        <v>769</v>
      </c>
      <c r="J13" s="7" t="s">
        <v>393</v>
      </c>
      <c r="K13" s="7" t="s">
        <v>393</v>
      </c>
      <c r="L13" s="8">
        <f t="shared" si="5"/>
        <v>615</v>
      </c>
      <c r="M13" s="8">
        <f t="shared" si="6"/>
        <v>769</v>
      </c>
      <c r="N13" s="9">
        <f t="shared" si="7"/>
        <v>821.1</v>
      </c>
      <c r="O13" s="9">
        <f t="shared" si="8"/>
        <v>1027</v>
      </c>
      <c r="P13" s="10">
        <f t="shared" si="11"/>
        <v>4760</v>
      </c>
      <c r="Q13" s="10">
        <f t="shared" si="9"/>
        <v>5950</v>
      </c>
      <c r="R13" s="11">
        <f t="shared" si="12"/>
        <v>6545</v>
      </c>
      <c r="S13" s="11">
        <f t="shared" si="10"/>
        <v>8182</v>
      </c>
    </row>
    <row r="14" spans="1:19" ht="29" customHeight="1">
      <c r="A14" s="13" t="s">
        <v>31</v>
      </c>
      <c r="B14" s="35"/>
      <c r="C14" s="4" t="s">
        <v>37</v>
      </c>
      <c r="D14" s="16" t="s">
        <v>33</v>
      </c>
      <c r="E14" s="4" t="s">
        <v>38</v>
      </c>
      <c r="F14" s="7">
        <v>595</v>
      </c>
      <c r="G14" s="7">
        <f t="shared" si="2"/>
        <v>744</v>
      </c>
      <c r="H14" s="7">
        <f t="shared" si="13"/>
        <v>615</v>
      </c>
      <c r="I14" s="7">
        <f t="shared" si="4"/>
        <v>769</v>
      </c>
      <c r="J14" s="7" t="s">
        <v>393</v>
      </c>
      <c r="K14" s="7" t="s">
        <v>393</v>
      </c>
      <c r="L14" s="8">
        <f t="shared" si="5"/>
        <v>615</v>
      </c>
      <c r="M14" s="8">
        <f t="shared" si="6"/>
        <v>769</v>
      </c>
      <c r="N14" s="9">
        <f t="shared" si="7"/>
        <v>821.1</v>
      </c>
      <c r="O14" s="9">
        <f t="shared" si="8"/>
        <v>1027</v>
      </c>
      <c r="P14" s="10">
        <f t="shared" si="11"/>
        <v>4760</v>
      </c>
      <c r="Q14" s="10">
        <f t="shared" si="9"/>
        <v>5950</v>
      </c>
      <c r="R14" s="11">
        <f t="shared" si="12"/>
        <v>6545</v>
      </c>
      <c r="S14" s="11">
        <f t="shared" si="10"/>
        <v>8182</v>
      </c>
    </row>
    <row r="15" spans="1:19" ht="29" customHeight="1">
      <c r="A15" s="13" t="s">
        <v>31</v>
      </c>
      <c r="B15" s="33"/>
      <c r="C15" s="4" t="s">
        <v>39</v>
      </c>
      <c r="D15" s="16" t="s">
        <v>40</v>
      </c>
      <c r="E15" s="4" t="s">
        <v>34</v>
      </c>
      <c r="F15" s="7">
        <v>460</v>
      </c>
      <c r="G15" s="7">
        <f t="shared" si="2"/>
        <v>575</v>
      </c>
      <c r="H15" s="7">
        <f t="shared" si="13"/>
        <v>480</v>
      </c>
      <c r="I15" s="7">
        <f t="shared" si="4"/>
        <v>600</v>
      </c>
      <c r="J15" s="7" t="s">
        <v>393</v>
      </c>
      <c r="K15" s="7" t="s">
        <v>393</v>
      </c>
      <c r="L15" s="8">
        <f t="shared" si="5"/>
        <v>480</v>
      </c>
      <c r="M15" s="8">
        <f t="shared" si="6"/>
        <v>600</v>
      </c>
      <c r="N15" s="9">
        <f t="shared" si="7"/>
        <v>634.80000000000007</v>
      </c>
      <c r="O15" s="9">
        <f t="shared" si="8"/>
        <v>794</v>
      </c>
      <c r="P15" s="10">
        <f t="shared" si="11"/>
        <v>3680</v>
      </c>
      <c r="Q15" s="10">
        <f t="shared" si="9"/>
        <v>4600</v>
      </c>
      <c r="R15" s="11">
        <f t="shared" si="12"/>
        <v>5060</v>
      </c>
      <c r="S15" s="11">
        <f t="shared" si="10"/>
        <v>6325</v>
      </c>
    </row>
    <row r="16" spans="1:19" ht="29" customHeight="1">
      <c r="A16" s="13" t="s">
        <v>31</v>
      </c>
      <c r="B16" s="34"/>
      <c r="C16" s="4" t="s">
        <v>41</v>
      </c>
      <c r="D16" s="16" t="s">
        <v>40</v>
      </c>
      <c r="E16" s="4" t="s">
        <v>36</v>
      </c>
      <c r="F16" s="7">
        <v>460</v>
      </c>
      <c r="G16" s="7">
        <f t="shared" si="2"/>
        <v>575</v>
      </c>
      <c r="H16" s="7">
        <f t="shared" si="13"/>
        <v>480</v>
      </c>
      <c r="I16" s="7">
        <f t="shared" si="4"/>
        <v>600</v>
      </c>
      <c r="J16" s="7" t="s">
        <v>393</v>
      </c>
      <c r="K16" s="7" t="s">
        <v>393</v>
      </c>
      <c r="L16" s="8">
        <f t="shared" si="5"/>
        <v>480</v>
      </c>
      <c r="M16" s="8">
        <f t="shared" si="6"/>
        <v>600</v>
      </c>
      <c r="N16" s="9">
        <f t="shared" si="7"/>
        <v>634.80000000000007</v>
      </c>
      <c r="O16" s="9">
        <f t="shared" si="8"/>
        <v>794</v>
      </c>
      <c r="P16" s="10">
        <f t="shared" si="11"/>
        <v>3680</v>
      </c>
      <c r="Q16" s="10">
        <f t="shared" si="9"/>
        <v>4600</v>
      </c>
      <c r="R16" s="11">
        <f t="shared" si="12"/>
        <v>5060</v>
      </c>
      <c r="S16" s="11">
        <f t="shared" si="10"/>
        <v>6325</v>
      </c>
    </row>
    <row r="17" spans="1:19" ht="29" customHeight="1">
      <c r="A17" s="13" t="s">
        <v>31</v>
      </c>
      <c r="B17" s="35"/>
      <c r="C17" s="4" t="s">
        <v>42</v>
      </c>
      <c r="D17" s="16" t="s">
        <v>40</v>
      </c>
      <c r="E17" s="4" t="s">
        <v>38</v>
      </c>
      <c r="F17" s="7">
        <v>460</v>
      </c>
      <c r="G17" s="7">
        <f t="shared" si="2"/>
        <v>575</v>
      </c>
      <c r="H17" s="7">
        <f t="shared" si="13"/>
        <v>480</v>
      </c>
      <c r="I17" s="7">
        <f t="shared" si="4"/>
        <v>600</v>
      </c>
      <c r="J17" s="7" t="s">
        <v>393</v>
      </c>
      <c r="K17" s="7" t="s">
        <v>393</v>
      </c>
      <c r="L17" s="8">
        <f t="shared" si="5"/>
        <v>480</v>
      </c>
      <c r="M17" s="8">
        <f t="shared" si="6"/>
        <v>600</v>
      </c>
      <c r="N17" s="9">
        <f t="shared" si="7"/>
        <v>634.80000000000007</v>
      </c>
      <c r="O17" s="9">
        <f t="shared" si="8"/>
        <v>794</v>
      </c>
      <c r="P17" s="10">
        <f t="shared" si="11"/>
        <v>3680</v>
      </c>
      <c r="Q17" s="10">
        <f t="shared" si="9"/>
        <v>4600</v>
      </c>
      <c r="R17" s="11">
        <f t="shared" si="12"/>
        <v>5060</v>
      </c>
      <c r="S17" s="11">
        <f t="shared" si="10"/>
        <v>6325</v>
      </c>
    </row>
    <row r="18" spans="1:19" ht="29" customHeight="1">
      <c r="A18" s="13" t="s">
        <v>31</v>
      </c>
      <c r="B18" s="33"/>
      <c r="C18" s="2" t="s">
        <v>43</v>
      </c>
      <c r="D18" s="16" t="s">
        <v>44</v>
      </c>
      <c r="E18" s="4" t="s">
        <v>45</v>
      </c>
      <c r="F18" s="7">
        <v>355</v>
      </c>
      <c r="G18" s="7">
        <f t="shared" si="2"/>
        <v>444</v>
      </c>
      <c r="H18" s="7" t="s">
        <v>393</v>
      </c>
      <c r="I18" s="7" t="s">
        <v>393</v>
      </c>
      <c r="J18" s="7" t="s">
        <v>393</v>
      </c>
      <c r="K18" s="7" t="s">
        <v>393</v>
      </c>
      <c r="L18" s="8">
        <f>F18*1</f>
        <v>355</v>
      </c>
      <c r="M18" s="8">
        <f t="shared" si="6"/>
        <v>444</v>
      </c>
      <c r="N18" s="9">
        <f t="shared" si="7"/>
        <v>489.90000000000003</v>
      </c>
      <c r="O18" s="9">
        <f t="shared" si="8"/>
        <v>613</v>
      </c>
      <c r="P18" s="10">
        <f t="shared" si="11"/>
        <v>2840</v>
      </c>
      <c r="Q18" s="10">
        <f t="shared" si="9"/>
        <v>3550</v>
      </c>
      <c r="R18" s="11">
        <f t="shared" si="12"/>
        <v>3905</v>
      </c>
      <c r="S18" s="11">
        <f t="shared" si="10"/>
        <v>4882</v>
      </c>
    </row>
    <row r="19" spans="1:19" ht="29" customHeight="1">
      <c r="A19" s="13" t="s">
        <v>31</v>
      </c>
      <c r="B19" s="34"/>
      <c r="C19" s="2" t="s">
        <v>46</v>
      </c>
      <c r="D19" s="16" t="s">
        <v>44</v>
      </c>
      <c r="E19" s="4" t="s">
        <v>47</v>
      </c>
      <c r="F19" s="7">
        <v>355</v>
      </c>
      <c r="G19" s="7">
        <f t="shared" si="2"/>
        <v>444</v>
      </c>
      <c r="H19" s="7" t="s">
        <v>393</v>
      </c>
      <c r="I19" s="7" t="s">
        <v>393</v>
      </c>
      <c r="J19" s="7" t="s">
        <v>393</v>
      </c>
      <c r="K19" s="7" t="s">
        <v>393</v>
      </c>
      <c r="L19" s="8">
        <f t="shared" ref="L19:L26" si="14">F19*1</f>
        <v>355</v>
      </c>
      <c r="M19" s="8">
        <f t="shared" si="6"/>
        <v>444</v>
      </c>
      <c r="N19" s="9">
        <f t="shared" si="7"/>
        <v>489.90000000000003</v>
      </c>
      <c r="O19" s="9">
        <f t="shared" si="8"/>
        <v>613</v>
      </c>
      <c r="P19" s="10">
        <f t="shared" si="11"/>
        <v>2840</v>
      </c>
      <c r="Q19" s="10">
        <f t="shared" si="9"/>
        <v>3550</v>
      </c>
      <c r="R19" s="11">
        <f t="shared" si="12"/>
        <v>3905</v>
      </c>
      <c r="S19" s="11">
        <f t="shared" si="10"/>
        <v>4882</v>
      </c>
    </row>
    <row r="20" spans="1:19" ht="29" customHeight="1">
      <c r="A20" s="13" t="s">
        <v>31</v>
      </c>
      <c r="B20" s="34"/>
      <c r="C20" s="2" t="s">
        <v>48</v>
      </c>
      <c r="D20" s="16" t="s">
        <v>44</v>
      </c>
      <c r="E20" s="4" t="s">
        <v>34</v>
      </c>
      <c r="F20" s="7">
        <v>355</v>
      </c>
      <c r="G20" s="7">
        <f t="shared" si="2"/>
        <v>444</v>
      </c>
      <c r="H20" s="7" t="s">
        <v>393</v>
      </c>
      <c r="I20" s="7" t="s">
        <v>393</v>
      </c>
      <c r="J20" s="7" t="s">
        <v>393</v>
      </c>
      <c r="K20" s="7" t="s">
        <v>393</v>
      </c>
      <c r="L20" s="8">
        <f t="shared" si="14"/>
        <v>355</v>
      </c>
      <c r="M20" s="8">
        <f t="shared" si="6"/>
        <v>444</v>
      </c>
      <c r="N20" s="9">
        <f t="shared" si="7"/>
        <v>489.90000000000003</v>
      </c>
      <c r="O20" s="9">
        <f t="shared" si="8"/>
        <v>613</v>
      </c>
      <c r="P20" s="10">
        <f t="shared" si="11"/>
        <v>2840</v>
      </c>
      <c r="Q20" s="10">
        <f t="shared" si="9"/>
        <v>3550</v>
      </c>
      <c r="R20" s="11">
        <f t="shared" si="12"/>
        <v>3905</v>
      </c>
      <c r="S20" s="11">
        <f t="shared" si="10"/>
        <v>4882</v>
      </c>
    </row>
    <row r="21" spans="1:19" ht="29" customHeight="1">
      <c r="A21" s="13" t="s">
        <v>31</v>
      </c>
      <c r="B21" s="34"/>
      <c r="C21" s="2" t="s">
        <v>49</v>
      </c>
      <c r="D21" s="16" t="s">
        <v>44</v>
      </c>
      <c r="E21" s="4" t="s">
        <v>50</v>
      </c>
      <c r="F21" s="7">
        <v>355</v>
      </c>
      <c r="G21" s="7">
        <f t="shared" si="2"/>
        <v>444</v>
      </c>
      <c r="H21" s="7" t="s">
        <v>393</v>
      </c>
      <c r="I21" s="7" t="s">
        <v>393</v>
      </c>
      <c r="J21" s="7" t="s">
        <v>393</v>
      </c>
      <c r="K21" s="7" t="s">
        <v>393</v>
      </c>
      <c r="L21" s="8">
        <f t="shared" si="14"/>
        <v>355</v>
      </c>
      <c r="M21" s="8">
        <f t="shared" si="6"/>
        <v>444</v>
      </c>
      <c r="N21" s="9">
        <f t="shared" si="7"/>
        <v>489.90000000000003</v>
      </c>
      <c r="O21" s="9">
        <f t="shared" si="8"/>
        <v>613</v>
      </c>
      <c r="P21" s="10">
        <f t="shared" si="11"/>
        <v>2840</v>
      </c>
      <c r="Q21" s="10">
        <f t="shared" si="9"/>
        <v>3550</v>
      </c>
      <c r="R21" s="11">
        <f t="shared" si="12"/>
        <v>3905</v>
      </c>
      <c r="S21" s="11">
        <f t="shared" si="10"/>
        <v>4882</v>
      </c>
    </row>
    <row r="22" spans="1:19" ht="29" customHeight="1">
      <c r="A22" s="13" t="s">
        <v>31</v>
      </c>
      <c r="B22" s="34"/>
      <c r="C22" s="2" t="s">
        <v>51</v>
      </c>
      <c r="D22" s="16" t="s">
        <v>44</v>
      </c>
      <c r="E22" s="4" t="s">
        <v>36</v>
      </c>
      <c r="F22" s="7">
        <v>355</v>
      </c>
      <c r="G22" s="7">
        <f t="shared" si="2"/>
        <v>444</v>
      </c>
      <c r="H22" s="7" t="s">
        <v>393</v>
      </c>
      <c r="I22" s="7" t="s">
        <v>393</v>
      </c>
      <c r="J22" s="7" t="s">
        <v>393</v>
      </c>
      <c r="K22" s="7" t="s">
        <v>393</v>
      </c>
      <c r="L22" s="8">
        <f t="shared" si="14"/>
        <v>355</v>
      </c>
      <c r="M22" s="8">
        <f t="shared" si="6"/>
        <v>444</v>
      </c>
      <c r="N22" s="9">
        <f t="shared" si="7"/>
        <v>489.90000000000003</v>
      </c>
      <c r="O22" s="9">
        <f t="shared" si="8"/>
        <v>613</v>
      </c>
      <c r="P22" s="10">
        <f t="shared" si="11"/>
        <v>2840</v>
      </c>
      <c r="Q22" s="10">
        <f t="shared" si="9"/>
        <v>3550</v>
      </c>
      <c r="R22" s="11">
        <f t="shared" si="12"/>
        <v>3905</v>
      </c>
      <c r="S22" s="11">
        <f t="shared" si="10"/>
        <v>4882</v>
      </c>
    </row>
    <row r="23" spans="1:19" ht="29" customHeight="1">
      <c r="A23" s="13" t="s">
        <v>31</v>
      </c>
      <c r="B23" s="35"/>
      <c r="C23" s="2" t="s">
        <v>52</v>
      </c>
      <c r="D23" s="16" t="s">
        <v>44</v>
      </c>
      <c r="E23" s="4" t="s">
        <v>38</v>
      </c>
      <c r="F23" s="7">
        <v>355</v>
      </c>
      <c r="G23" s="7">
        <f t="shared" si="2"/>
        <v>444</v>
      </c>
      <c r="H23" s="7" t="s">
        <v>393</v>
      </c>
      <c r="I23" s="7" t="s">
        <v>393</v>
      </c>
      <c r="J23" s="7" t="s">
        <v>393</v>
      </c>
      <c r="K23" s="7" t="s">
        <v>393</v>
      </c>
      <c r="L23" s="8">
        <f t="shared" si="14"/>
        <v>355</v>
      </c>
      <c r="M23" s="8">
        <f t="shared" si="6"/>
        <v>444</v>
      </c>
      <c r="N23" s="9">
        <f t="shared" si="7"/>
        <v>489.90000000000003</v>
      </c>
      <c r="O23" s="9">
        <f t="shared" si="8"/>
        <v>613</v>
      </c>
      <c r="P23" s="10">
        <f t="shared" si="11"/>
        <v>2840</v>
      </c>
      <c r="Q23" s="10">
        <f t="shared" si="9"/>
        <v>3550</v>
      </c>
      <c r="R23" s="11">
        <f t="shared" si="12"/>
        <v>3905</v>
      </c>
      <c r="S23" s="11">
        <f t="shared" si="10"/>
        <v>4882</v>
      </c>
    </row>
    <row r="24" spans="1:19" ht="29" customHeight="1">
      <c r="A24" s="13" t="s">
        <v>31</v>
      </c>
      <c r="B24" s="33"/>
      <c r="C24" s="2" t="s">
        <v>53</v>
      </c>
      <c r="D24" s="16" t="s">
        <v>54</v>
      </c>
      <c r="E24" s="4" t="s">
        <v>36</v>
      </c>
      <c r="F24" s="7">
        <v>960</v>
      </c>
      <c r="G24" s="7">
        <f t="shared" si="2"/>
        <v>1200</v>
      </c>
      <c r="H24" s="7" t="s">
        <v>393</v>
      </c>
      <c r="I24" s="7" t="s">
        <v>393</v>
      </c>
      <c r="J24" s="7" t="s">
        <v>393</v>
      </c>
      <c r="K24" s="7" t="s">
        <v>393</v>
      </c>
      <c r="L24" s="8">
        <f t="shared" si="14"/>
        <v>960</v>
      </c>
      <c r="M24" s="8">
        <f t="shared" si="6"/>
        <v>1200</v>
      </c>
      <c r="N24" s="9">
        <f t="shared" si="7"/>
        <v>1324.8000000000002</v>
      </c>
      <c r="O24" s="9">
        <f t="shared" si="8"/>
        <v>1656</v>
      </c>
      <c r="P24" s="10">
        <f t="shared" si="11"/>
        <v>7680</v>
      </c>
      <c r="Q24" s="10">
        <f t="shared" si="9"/>
        <v>9600</v>
      </c>
      <c r="R24" s="11">
        <f t="shared" si="12"/>
        <v>10560</v>
      </c>
      <c r="S24" s="11">
        <f t="shared" si="10"/>
        <v>13200</v>
      </c>
    </row>
    <row r="25" spans="1:19" ht="29" customHeight="1">
      <c r="A25" s="13" t="s">
        <v>31</v>
      </c>
      <c r="B25" s="34"/>
      <c r="C25" s="2" t="s">
        <v>55</v>
      </c>
      <c r="D25" s="16" t="s">
        <v>54</v>
      </c>
      <c r="E25" s="4" t="s">
        <v>34</v>
      </c>
      <c r="F25" s="7">
        <v>960</v>
      </c>
      <c r="G25" s="7">
        <f t="shared" si="2"/>
        <v>1200</v>
      </c>
      <c r="H25" s="7" t="s">
        <v>393</v>
      </c>
      <c r="I25" s="7" t="s">
        <v>393</v>
      </c>
      <c r="J25" s="7" t="s">
        <v>393</v>
      </c>
      <c r="K25" s="7" t="s">
        <v>393</v>
      </c>
      <c r="L25" s="8">
        <f t="shared" si="14"/>
        <v>960</v>
      </c>
      <c r="M25" s="8">
        <f t="shared" si="6"/>
        <v>1200</v>
      </c>
      <c r="N25" s="9">
        <f t="shared" si="7"/>
        <v>1324.8000000000002</v>
      </c>
      <c r="O25" s="9">
        <f t="shared" si="8"/>
        <v>1656</v>
      </c>
      <c r="P25" s="10">
        <f t="shared" si="11"/>
        <v>7680</v>
      </c>
      <c r="Q25" s="10">
        <f t="shared" si="9"/>
        <v>9600</v>
      </c>
      <c r="R25" s="11">
        <f t="shared" si="12"/>
        <v>10560</v>
      </c>
      <c r="S25" s="11">
        <f t="shared" si="10"/>
        <v>13200</v>
      </c>
    </row>
    <row r="26" spans="1:19" ht="29" customHeight="1">
      <c r="A26" s="13" t="s">
        <v>31</v>
      </c>
      <c r="B26" s="35"/>
      <c r="C26" s="2" t="s">
        <v>56</v>
      </c>
      <c r="D26" s="4" t="s">
        <v>54</v>
      </c>
      <c r="E26" s="4" t="s">
        <v>38</v>
      </c>
      <c r="F26" s="7">
        <v>960</v>
      </c>
      <c r="G26" s="7">
        <f t="shared" si="2"/>
        <v>1200</v>
      </c>
      <c r="H26" s="7" t="s">
        <v>393</v>
      </c>
      <c r="I26" s="7" t="s">
        <v>393</v>
      </c>
      <c r="J26" s="7" t="s">
        <v>393</v>
      </c>
      <c r="K26" s="7" t="s">
        <v>393</v>
      </c>
      <c r="L26" s="8">
        <f t="shared" si="14"/>
        <v>960</v>
      </c>
      <c r="M26" s="8">
        <f t="shared" si="6"/>
        <v>1200</v>
      </c>
      <c r="N26" s="9">
        <f t="shared" si="7"/>
        <v>1324.8000000000002</v>
      </c>
      <c r="O26" s="9">
        <f t="shared" si="8"/>
        <v>1656</v>
      </c>
      <c r="P26" s="10">
        <f t="shared" si="11"/>
        <v>7680</v>
      </c>
      <c r="Q26" s="10">
        <f t="shared" si="9"/>
        <v>9600</v>
      </c>
      <c r="R26" s="11">
        <f t="shared" si="12"/>
        <v>10560</v>
      </c>
      <c r="S26" s="11">
        <f t="shared" si="10"/>
        <v>13200</v>
      </c>
    </row>
    <row r="27" spans="1:19" ht="15" customHeight="1">
      <c r="A27" s="13"/>
      <c r="B27" s="13"/>
      <c r="C27" s="2"/>
      <c r="D27" s="14"/>
      <c r="E27" s="17"/>
      <c r="F27" s="7"/>
      <c r="G27" s="7"/>
      <c r="H27" s="7"/>
      <c r="I27" s="7"/>
      <c r="J27" s="7"/>
      <c r="K27" s="7"/>
      <c r="L27" s="8"/>
      <c r="M27" s="8"/>
      <c r="N27" s="9"/>
      <c r="O27" s="9"/>
      <c r="P27" s="10"/>
      <c r="Q27" s="10"/>
      <c r="R27" s="11"/>
      <c r="S27" s="11"/>
    </row>
    <row r="28" spans="1:19" ht="29" customHeight="1">
      <c r="A28" s="13" t="s">
        <v>57</v>
      </c>
      <c r="B28" s="33"/>
      <c r="C28" s="2" t="s">
        <v>58</v>
      </c>
      <c r="D28" s="2" t="s">
        <v>59</v>
      </c>
      <c r="E28" s="4" t="s">
        <v>60</v>
      </c>
      <c r="F28" s="7">
        <v>495</v>
      </c>
      <c r="G28" s="7">
        <f t="shared" si="2"/>
        <v>619</v>
      </c>
      <c r="H28" s="7">
        <f t="shared" ref="H28:H36" si="15">F28+20</f>
        <v>515</v>
      </c>
      <c r="I28" s="7">
        <f t="shared" si="4"/>
        <v>644</v>
      </c>
      <c r="J28" s="7" t="s">
        <v>393</v>
      </c>
      <c r="K28" s="7" t="s">
        <v>393</v>
      </c>
      <c r="L28" s="8">
        <f t="shared" si="5"/>
        <v>515</v>
      </c>
      <c r="M28" s="8">
        <f t="shared" si="6"/>
        <v>644</v>
      </c>
      <c r="N28" s="9">
        <f t="shared" si="7"/>
        <v>683.1</v>
      </c>
      <c r="O28" s="9">
        <f t="shared" si="8"/>
        <v>854</v>
      </c>
      <c r="P28" s="10">
        <f t="shared" ref="P28:P36" si="16">ROUNDUP((F28*8),0)</f>
        <v>3960</v>
      </c>
      <c r="Q28" s="10">
        <f t="shared" si="9"/>
        <v>4950</v>
      </c>
      <c r="R28" s="11">
        <f t="shared" ref="R28:R36" si="17">F28*11</f>
        <v>5445</v>
      </c>
      <c r="S28" s="11">
        <f t="shared" si="10"/>
        <v>6807</v>
      </c>
    </row>
    <row r="29" spans="1:19" ht="29" customHeight="1">
      <c r="A29" s="13" t="s">
        <v>57</v>
      </c>
      <c r="B29" s="34"/>
      <c r="C29" s="2" t="s">
        <v>61</v>
      </c>
      <c r="D29" s="2" t="s">
        <v>59</v>
      </c>
      <c r="E29" s="4" t="s">
        <v>62</v>
      </c>
      <c r="F29" s="7">
        <v>495</v>
      </c>
      <c r="G29" s="7">
        <f t="shared" si="2"/>
        <v>619</v>
      </c>
      <c r="H29" s="7">
        <f t="shared" si="15"/>
        <v>515</v>
      </c>
      <c r="I29" s="7">
        <f t="shared" si="4"/>
        <v>644</v>
      </c>
      <c r="J29" s="7" t="s">
        <v>393</v>
      </c>
      <c r="K29" s="7" t="s">
        <v>393</v>
      </c>
      <c r="L29" s="8">
        <f t="shared" si="5"/>
        <v>515</v>
      </c>
      <c r="M29" s="8">
        <f t="shared" si="6"/>
        <v>644</v>
      </c>
      <c r="N29" s="9">
        <f t="shared" si="7"/>
        <v>683.1</v>
      </c>
      <c r="O29" s="9">
        <f t="shared" si="8"/>
        <v>854</v>
      </c>
      <c r="P29" s="10">
        <f t="shared" si="16"/>
        <v>3960</v>
      </c>
      <c r="Q29" s="10">
        <f t="shared" si="9"/>
        <v>4950</v>
      </c>
      <c r="R29" s="11">
        <f t="shared" si="17"/>
        <v>5445</v>
      </c>
      <c r="S29" s="11">
        <f t="shared" si="10"/>
        <v>6807</v>
      </c>
    </row>
    <row r="30" spans="1:19" ht="29" customHeight="1">
      <c r="A30" s="13" t="s">
        <v>57</v>
      </c>
      <c r="B30" s="35"/>
      <c r="C30" s="2" t="s">
        <v>63</v>
      </c>
      <c r="D30" s="2" t="s">
        <v>59</v>
      </c>
      <c r="E30" s="4" t="s">
        <v>64</v>
      </c>
      <c r="F30" s="7">
        <v>495</v>
      </c>
      <c r="G30" s="7">
        <f t="shared" si="2"/>
        <v>619</v>
      </c>
      <c r="H30" s="7">
        <f t="shared" si="15"/>
        <v>515</v>
      </c>
      <c r="I30" s="7">
        <f t="shared" si="4"/>
        <v>644</v>
      </c>
      <c r="J30" s="7" t="s">
        <v>393</v>
      </c>
      <c r="K30" s="7" t="s">
        <v>393</v>
      </c>
      <c r="L30" s="8">
        <f t="shared" si="5"/>
        <v>515</v>
      </c>
      <c r="M30" s="8">
        <f t="shared" si="6"/>
        <v>644</v>
      </c>
      <c r="N30" s="9">
        <f t="shared" si="7"/>
        <v>683.1</v>
      </c>
      <c r="O30" s="9">
        <f t="shared" si="8"/>
        <v>854</v>
      </c>
      <c r="P30" s="10">
        <f t="shared" si="16"/>
        <v>3960</v>
      </c>
      <c r="Q30" s="10">
        <f t="shared" si="9"/>
        <v>4950</v>
      </c>
      <c r="R30" s="11">
        <f t="shared" si="17"/>
        <v>5445</v>
      </c>
      <c r="S30" s="11">
        <f t="shared" si="10"/>
        <v>6807</v>
      </c>
    </row>
    <row r="31" spans="1:19" ht="29" customHeight="1">
      <c r="A31" s="13" t="s">
        <v>57</v>
      </c>
      <c r="B31" s="33"/>
      <c r="C31" s="2" t="s">
        <v>65</v>
      </c>
      <c r="D31" s="2" t="s">
        <v>66</v>
      </c>
      <c r="E31" s="4" t="s">
        <v>60</v>
      </c>
      <c r="F31" s="7">
        <v>460</v>
      </c>
      <c r="G31" s="7">
        <f t="shared" si="2"/>
        <v>575</v>
      </c>
      <c r="H31" s="7">
        <f t="shared" si="15"/>
        <v>480</v>
      </c>
      <c r="I31" s="7">
        <f t="shared" si="4"/>
        <v>600</v>
      </c>
      <c r="J31" s="7" t="s">
        <v>393</v>
      </c>
      <c r="K31" s="7" t="s">
        <v>393</v>
      </c>
      <c r="L31" s="8">
        <f t="shared" si="5"/>
        <v>480</v>
      </c>
      <c r="M31" s="8">
        <f t="shared" si="6"/>
        <v>600</v>
      </c>
      <c r="N31" s="9">
        <f t="shared" si="7"/>
        <v>634.80000000000007</v>
      </c>
      <c r="O31" s="9">
        <f t="shared" si="8"/>
        <v>794</v>
      </c>
      <c r="P31" s="10">
        <f t="shared" si="16"/>
        <v>3680</v>
      </c>
      <c r="Q31" s="10">
        <f t="shared" si="9"/>
        <v>4600</v>
      </c>
      <c r="R31" s="11">
        <f t="shared" si="17"/>
        <v>5060</v>
      </c>
      <c r="S31" s="11">
        <f t="shared" si="10"/>
        <v>6325</v>
      </c>
    </row>
    <row r="32" spans="1:19" ht="29" customHeight="1">
      <c r="A32" s="13" t="s">
        <v>57</v>
      </c>
      <c r="B32" s="34"/>
      <c r="C32" s="2" t="s">
        <v>67</v>
      </c>
      <c r="D32" s="2" t="s">
        <v>66</v>
      </c>
      <c r="E32" s="4" t="s">
        <v>62</v>
      </c>
      <c r="F32" s="7">
        <v>460</v>
      </c>
      <c r="G32" s="7">
        <f t="shared" si="2"/>
        <v>575</v>
      </c>
      <c r="H32" s="7">
        <f t="shared" si="15"/>
        <v>480</v>
      </c>
      <c r="I32" s="7">
        <f t="shared" si="4"/>
        <v>600</v>
      </c>
      <c r="J32" s="7" t="s">
        <v>393</v>
      </c>
      <c r="K32" s="7" t="s">
        <v>393</v>
      </c>
      <c r="L32" s="8">
        <f t="shared" si="5"/>
        <v>480</v>
      </c>
      <c r="M32" s="8">
        <f t="shared" si="6"/>
        <v>600</v>
      </c>
      <c r="N32" s="9">
        <f t="shared" si="7"/>
        <v>634.80000000000007</v>
      </c>
      <c r="O32" s="9">
        <f t="shared" si="8"/>
        <v>794</v>
      </c>
      <c r="P32" s="10">
        <f t="shared" si="16"/>
        <v>3680</v>
      </c>
      <c r="Q32" s="10">
        <f t="shared" si="9"/>
        <v>4600</v>
      </c>
      <c r="R32" s="11">
        <f t="shared" si="17"/>
        <v>5060</v>
      </c>
      <c r="S32" s="11">
        <f t="shared" si="10"/>
        <v>6325</v>
      </c>
    </row>
    <row r="33" spans="1:19" ht="29" customHeight="1">
      <c r="A33" s="13" t="s">
        <v>57</v>
      </c>
      <c r="B33" s="35"/>
      <c r="C33" s="2" t="s">
        <v>68</v>
      </c>
      <c r="D33" s="2" t="s">
        <v>66</v>
      </c>
      <c r="E33" s="4" t="s">
        <v>64</v>
      </c>
      <c r="F33" s="7">
        <v>460</v>
      </c>
      <c r="G33" s="7">
        <f t="shared" si="2"/>
        <v>575</v>
      </c>
      <c r="H33" s="7">
        <f t="shared" si="15"/>
        <v>480</v>
      </c>
      <c r="I33" s="7">
        <f t="shared" si="4"/>
        <v>600</v>
      </c>
      <c r="J33" s="7" t="s">
        <v>393</v>
      </c>
      <c r="K33" s="7" t="s">
        <v>393</v>
      </c>
      <c r="L33" s="8">
        <f t="shared" si="5"/>
        <v>480</v>
      </c>
      <c r="M33" s="8">
        <f t="shared" si="6"/>
        <v>600</v>
      </c>
      <c r="N33" s="9">
        <f t="shared" si="7"/>
        <v>634.80000000000007</v>
      </c>
      <c r="O33" s="9">
        <f t="shared" si="8"/>
        <v>794</v>
      </c>
      <c r="P33" s="10">
        <f t="shared" si="16"/>
        <v>3680</v>
      </c>
      <c r="Q33" s="10">
        <f t="shared" si="9"/>
        <v>4600</v>
      </c>
      <c r="R33" s="11">
        <f t="shared" si="17"/>
        <v>5060</v>
      </c>
      <c r="S33" s="11">
        <f t="shared" si="10"/>
        <v>6325</v>
      </c>
    </row>
    <row r="34" spans="1:19" ht="29" customHeight="1">
      <c r="A34" s="13" t="s">
        <v>57</v>
      </c>
      <c r="B34" s="33"/>
      <c r="C34" s="2" t="s">
        <v>69</v>
      </c>
      <c r="D34" s="2" t="s">
        <v>70</v>
      </c>
      <c r="E34" s="4" t="s">
        <v>60</v>
      </c>
      <c r="F34" s="7">
        <v>435</v>
      </c>
      <c r="G34" s="7">
        <f t="shared" si="2"/>
        <v>544</v>
      </c>
      <c r="H34" s="7">
        <f t="shared" si="15"/>
        <v>455</v>
      </c>
      <c r="I34" s="7">
        <f t="shared" si="4"/>
        <v>569</v>
      </c>
      <c r="J34" s="7" t="s">
        <v>393</v>
      </c>
      <c r="K34" s="7" t="s">
        <v>393</v>
      </c>
      <c r="L34" s="8">
        <f t="shared" si="5"/>
        <v>455</v>
      </c>
      <c r="M34" s="8">
        <f t="shared" si="6"/>
        <v>569</v>
      </c>
      <c r="N34" s="9">
        <f t="shared" si="7"/>
        <v>600.30000000000007</v>
      </c>
      <c r="O34" s="9">
        <f t="shared" si="8"/>
        <v>751</v>
      </c>
      <c r="P34" s="10">
        <f t="shared" si="16"/>
        <v>3480</v>
      </c>
      <c r="Q34" s="10">
        <f t="shared" si="9"/>
        <v>4350</v>
      </c>
      <c r="R34" s="11">
        <f t="shared" si="17"/>
        <v>4785</v>
      </c>
      <c r="S34" s="11">
        <f t="shared" si="10"/>
        <v>5982</v>
      </c>
    </row>
    <row r="35" spans="1:19" ht="29" customHeight="1">
      <c r="A35" s="13" t="s">
        <v>57</v>
      </c>
      <c r="B35" s="34"/>
      <c r="C35" s="2" t="s">
        <v>71</v>
      </c>
      <c r="D35" s="2" t="s">
        <v>70</v>
      </c>
      <c r="E35" s="4" t="s">
        <v>62</v>
      </c>
      <c r="F35" s="7">
        <v>435</v>
      </c>
      <c r="G35" s="7">
        <f t="shared" si="2"/>
        <v>544</v>
      </c>
      <c r="H35" s="7">
        <f t="shared" si="15"/>
        <v>455</v>
      </c>
      <c r="I35" s="7">
        <f t="shared" si="4"/>
        <v>569</v>
      </c>
      <c r="J35" s="7" t="s">
        <v>393</v>
      </c>
      <c r="K35" s="7" t="s">
        <v>393</v>
      </c>
      <c r="L35" s="8">
        <f t="shared" si="5"/>
        <v>455</v>
      </c>
      <c r="M35" s="8">
        <f t="shared" si="6"/>
        <v>569</v>
      </c>
      <c r="N35" s="9">
        <f t="shared" si="7"/>
        <v>600.30000000000007</v>
      </c>
      <c r="O35" s="9">
        <f t="shared" si="8"/>
        <v>751</v>
      </c>
      <c r="P35" s="10">
        <f t="shared" si="16"/>
        <v>3480</v>
      </c>
      <c r="Q35" s="10">
        <f t="shared" si="9"/>
        <v>4350</v>
      </c>
      <c r="R35" s="11">
        <f t="shared" si="17"/>
        <v>4785</v>
      </c>
      <c r="S35" s="11">
        <f t="shared" si="10"/>
        <v>5982</v>
      </c>
    </row>
    <row r="36" spans="1:19" ht="29" customHeight="1">
      <c r="A36" s="13" t="s">
        <v>57</v>
      </c>
      <c r="B36" s="35"/>
      <c r="C36" s="2" t="s">
        <v>72</v>
      </c>
      <c r="D36" s="2" t="s">
        <v>70</v>
      </c>
      <c r="E36" s="4" t="s">
        <v>64</v>
      </c>
      <c r="F36" s="7">
        <v>435</v>
      </c>
      <c r="G36" s="7">
        <f t="shared" si="2"/>
        <v>544</v>
      </c>
      <c r="H36" s="7">
        <f t="shared" si="15"/>
        <v>455</v>
      </c>
      <c r="I36" s="7">
        <f t="shared" si="4"/>
        <v>569</v>
      </c>
      <c r="J36" s="7" t="s">
        <v>393</v>
      </c>
      <c r="K36" s="7" t="s">
        <v>393</v>
      </c>
      <c r="L36" s="8">
        <f t="shared" si="5"/>
        <v>455</v>
      </c>
      <c r="M36" s="8">
        <f t="shared" si="6"/>
        <v>569</v>
      </c>
      <c r="N36" s="9">
        <f t="shared" si="7"/>
        <v>600.30000000000007</v>
      </c>
      <c r="O36" s="9">
        <f t="shared" si="8"/>
        <v>751</v>
      </c>
      <c r="P36" s="10">
        <f t="shared" si="16"/>
        <v>3480</v>
      </c>
      <c r="Q36" s="10">
        <f t="shared" si="9"/>
        <v>4350</v>
      </c>
      <c r="R36" s="11">
        <f t="shared" si="17"/>
        <v>4785</v>
      </c>
      <c r="S36" s="11">
        <f t="shared" si="10"/>
        <v>5982</v>
      </c>
    </row>
    <row r="37" spans="1:19" ht="15" customHeight="1">
      <c r="A37" s="13"/>
      <c r="B37" s="13"/>
      <c r="C37" s="18"/>
      <c r="D37" s="19"/>
      <c r="E37" s="13"/>
      <c r="F37" s="7"/>
      <c r="G37" s="7"/>
      <c r="H37" s="7"/>
      <c r="I37" s="7"/>
      <c r="J37" s="7"/>
      <c r="K37" s="7"/>
      <c r="L37" s="8"/>
      <c r="M37" s="8"/>
      <c r="N37" s="9"/>
      <c r="O37" s="9"/>
      <c r="P37" s="10"/>
      <c r="Q37" s="10"/>
      <c r="R37" s="11"/>
      <c r="S37" s="11"/>
    </row>
    <row r="38" spans="1:19" ht="29" customHeight="1">
      <c r="A38" s="13" t="s">
        <v>73</v>
      </c>
      <c r="B38" s="33"/>
      <c r="C38" s="2" t="s">
        <v>398</v>
      </c>
      <c r="D38" s="20" t="s">
        <v>365</v>
      </c>
      <c r="E38" s="4" t="s">
        <v>74</v>
      </c>
      <c r="F38" s="7">
        <v>190</v>
      </c>
      <c r="G38" s="7">
        <f t="shared" si="2"/>
        <v>238</v>
      </c>
      <c r="H38" s="7" t="s">
        <v>393</v>
      </c>
      <c r="I38" s="7" t="s">
        <v>393</v>
      </c>
      <c r="J38" s="7" t="s">
        <v>393</v>
      </c>
      <c r="K38" s="7" t="s">
        <v>393</v>
      </c>
      <c r="L38" s="8">
        <f>F38*1</f>
        <v>190</v>
      </c>
      <c r="M38" s="8">
        <f t="shared" si="6"/>
        <v>238</v>
      </c>
      <c r="N38" s="9">
        <f t="shared" si="7"/>
        <v>262.2</v>
      </c>
      <c r="O38" s="9">
        <f t="shared" si="8"/>
        <v>328</v>
      </c>
      <c r="P38" s="10">
        <f t="shared" ref="P38:P47" si="18">ROUNDUP((F38*8),0)</f>
        <v>1520</v>
      </c>
      <c r="Q38" s="10">
        <f t="shared" ref="Q38:Q47" si="19">ROUNDUP(P38*1.25,0)</f>
        <v>1900</v>
      </c>
      <c r="R38" s="11">
        <f t="shared" ref="R38:R47" si="20">F38*11</f>
        <v>2090</v>
      </c>
      <c r="S38" s="11">
        <f t="shared" ref="S38:S47" si="21">ROUNDUP(R38*1.25,0)</f>
        <v>2613</v>
      </c>
    </row>
    <row r="39" spans="1:19" ht="29" customHeight="1">
      <c r="A39" s="13" t="s">
        <v>73</v>
      </c>
      <c r="B39" s="34"/>
      <c r="C39" s="2" t="s">
        <v>399</v>
      </c>
      <c r="D39" s="20" t="s">
        <v>365</v>
      </c>
      <c r="E39" s="4" t="s">
        <v>75</v>
      </c>
      <c r="F39" s="7">
        <v>190</v>
      </c>
      <c r="G39" s="7">
        <f t="shared" si="2"/>
        <v>238</v>
      </c>
      <c r="H39" s="7" t="s">
        <v>393</v>
      </c>
      <c r="I39" s="7" t="s">
        <v>393</v>
      </c>
      <c r="J39" s="7" t="s">
        <v>393</v>
      </c>
      <c r="K39" s="7" t="s">
        <v>393</v>
      </c>
      <c r="L39" s="8">
        <f t="shared" ref="L39:L57" si="22">F39*1</f>
        <v>190</v>
      </c>
      <c r="M39" s="8">
        <f t="shared" si="6"/>
        <v>238</v>
      </c>
      <c r="N39" s="9">
        <f t="shared" si="7"/>
        <v>262.2</v>
      </c>
      <c r="O39" s="9">
        <f t="shared" si="8"/>
        <v>328</v>
      </c>
      <c r="P39" s="10">
        <f t="shared" si="18"/>
        <v>1520</v>
      </c>
      <c r="Q39" s="10">
        <f t="shared" si="19"/>
        <v>1900</v>
      </c>
      <c r="R39" s="11">
        <f t="shared" si="20"/>
        <v>2090</v>
      </c>
      <c r="S39" s="11">
        <f t="shared" si="21"/>
        <v>2613</v>
      </c>
    </row>
    <row r="40" spans="1:19" ht="29" customHeight="1">
      <c r="A40" s="13" t="s">
        <v>73</v>
      </c>
      <c r="B40" s="34"/>
      <c r="C40" s="2" t="s">
        <v>400</v>
      </c>
      <c r="D40" s="20" t="s">
        <v>365</v>
      </c>
      <c r="E40" s="4" t="s">
        <v>76</v>
      </c>
      <c r="F40" s="7">
        <v>190</v>
      </c>
      <c r="G40" s="7">
        <f t="shared" si="2"/>
        <v>238</v>
      </c>
      <c r="H40" s="7" t="s">
        <v>393</v>
      </c>
      <c r="I40" s="7" t="s">
        <v>393</v>
      </c>
      <c r="J40" s="7" t="s">
        <v>393</v>
      </c>
      <c r="K40" s="7" t="s">
        <v>393</v>
      </c>
      <c r="L40" s="8">
        <f t="shared" si="22"/>
        <v>190</v>
      </c>
      <c r="M40" s="8">
        <f t="shared" si="6"/>
        <v>238</v>
      </c>
      <c r="N40" s="9">
        <f t="shared" si="7"/>
        <v>262.2</v>
      </c>
      <c r="O40" s="9">
        <f t="shared" si="8"/>
        <v>328</v>
      </c>
      <c r="P40" s="10">
        <f t="shared" si="18"/>
        <v>1520</v>
      </c>
      <c r="Q40" s="10">
        <f t="shared" si="19"/>
        <v>1900</v>
      </c>
      <c r="R40" s="11">
        <f t="shared" si="20"/>
        <v>2090</v>
      </c>
      <c r="S40" s="11">
        <f t="shared" si="21"/>
        <v>2613</v>
      </c>
    </row>
    <row r="41" spans="1:19" ht="29" customHeight="1">
      <c r="A41" s="13" t="s">
        <v>73</v>
      </c>
      <c r="B41" s="34"/>
      <c r="C41" s="2" t="s">
        <v>367</v>
      </c>
      <c r="D41" s="20" t="s">
        <v>365</v>
      </c>
      <c r="E41" s="4" t="s">
        <v>77</v>
      </c>
      <c r="F41" s="7">
        <v>190</v>
      </c>
      <c r="G41" s="7">
        <f t="shared" si="2"/>
        <v>238</v>
      </c>
      <c r="H41" s="7" t="s">
        <v>393</v>
      </c>
      <c r="I41" s="7" t="s">
        <v>393</v>
      </c>
      <c r="J41" s="7" t="s">
        <v>393</v>
      </c>
      <c r="K41" s="7" t="s">
        <v>393</v>
      </c>
      <c r="L41" s="8">
        <f t="shared" si="22"/>
        <v>190</v>
      </c>
      <c r="M41" s="8">
        <f t="shared" si="6"/>
        <v>238</v>
      </c>
      <c r="N41" s="9">
        <f t="shared" si="7"/>
        <v>262.2</v>
      </c>
      <c r="O41" s="9">
        <f t="shared" si="8"/>
        <v>328</v>
      </c>
      <c r="P41" s="10">
        <f t="shared" si="18"/>
        <v>1520</v>
      </c>
      <c r="Q41" s="10">
        <f t="shared" si="19"/>
        <v>1900</v>
      </c>
      <c r="R41" s="11">
        <f t="shared" si="20"/>
        <v>2090</v>
      </c>
      <c r="S41" s="11">
        <f t="shared" si="21"/>
        <v>2613</v>
      </c>
    </row>
    <row r="42" spans="1:19" ht="29" customHeight="1">
      <c r="A42" s="13" t="s">
        <v>73</v>
      </c>
      <c r="B42" s="34"/>
      <c r="C42" s="2" t="s">
        <v>368</v>
      </c>
      <c r="D42" s="20" t="s">
        <v>365</v>
      </c>
      <c r="E42" s="4" t="s">
        <v>78</v>
      </c>
      <c r="F42" s="7">
        <v>190</v>
      </c>
      <c r="G42" s="7">
        <f t="shared" si="2"/>
        <v>238</v>
      </c>
      <c r="H42" s="7" t="s">
        <v>393</v>
      </c>
      <c r="I42" s="7" t="s">
        <v>393</v>
      </c>
      <c r="J42" s="7" t="s">
        <v>393</v>
      </c>
      <c r="K42" s="7" t="s">
        <v>393</v>
      </c>
      <c r="L42" s="8">
        <f t="shared" si="22"/>
        <v>190</v>
      </c>
      <c r="M42" s="8">
        <f t="shared" si="6"/>
        <v>238</v>
      </c>
      <c r="N42" s="9">
        <f t="shared" si="7"/>
        <v>262.2</v>
      </c>
      <c r="O42" s="9">
        <f t="shared" si="8"/>
        <v>328</v>
      </c>
      <c r="P42" s="10">
        <f t="shared" si="18"/>
        <v>1520</v>
      </c>
      <c r="Q42" s="10">
        <f t="shared" si="19"/>
        <v>1900</v>
      </c>
      <c r="R42" s="11">
        <f t="shared" si="20"/>
        <v>2090</v>
      </c>
      <c r="S42" s="11">
        <f t="shared" si="21"/>
        <v>2613</v>
      </c>
    </row>
    <row r="43" spans="1:19" ht="29" customHeight="1">
      <c r="A43" s="13" t="s">
        <v>73</v>
      </c>
      <c r="B43" s="34"/>
      <c r="C43" s="2" t="s">
        <v>369</v>
      </c>
      <c r="D43" s="20" t="s">
        <v>365</v>
      </c>
      <c r="E43" s="4" t="s">
        <v>79</v>
      </c>
      <c r="F43" s="7">
        <v>190</v>
      </c>
      <c r="G43" s="7">
        <f t="shared" si="2"/>
        <v>238</v>
      </c>
      <c r="H43" s="7" t="s">
        <v>393</v>
      </c>
      <c r="I43" s="7" t="s">
        <v>393</v>
      </c>
      <c r="J43" s="7" t="s">
        <v>393</v>
      </c>
      <c r="K43" s="7" t="s">
        <v>393</v>
      </c>
      <c r="L43" s="8">
        <f t="shared" si="22"/>
        <v>190</v>
      </c>
      <c r="M43" s="8">
        <f t="shared" si="6"/>
        <v>238</v>
      </c>
      <c r="N43" s="9">
        <f t="shared" si="7"/>
        <v>262.2</v>
      </c>
      <c r="O43" s="9">
        <f t="shared" si="8"/>
        <v>328</v>
      </c>
      <c r="P43" s="10">
        <f t="shared" si="18"/>
        <v>1520</v>
      </c>
      <c r="Q43" s="10">
        <f t="shared" si="19"/>
        <v>1900</v>
      </c>
      <c r="R43" s="11">
        <f t="shared" si="20"/>
        <v>2090</v>
      </c>
      <c r="S43" s="11">
        <f t="shared" si="21"/>
        <v>2613</v>
      </c>
    </row>
    <row r="44" spans="1:19" ht="29" customHeight="1">
      <c r="A44" s="13" t="s">
        <v>73</v>
      </c>
      <c r="B44" s="34"/>
      <c r="C44" s="2" t="s">
        <v>370</v>
      </c>
      <c r="D44" s="20" t="s">
        <v>365</v>
      </c>
      <c r="E44" s="4" t="s">
        <v>80</v>
      </c>
      <c r="F44" s="7">
        <v>190</v>
      </c>
      <c r="G44" s="7">
        <f t="shared" si="2"/>
        <v>238</v>
      </c>
      <c r="H44" s="7" t="s">
        <v>393</v>
      </c>
      <c r="I44" s="7" t="s">
        <v>393</v>
      </c>
      <c r="J44" s="7" t="s">
        <v>393</v>
      </c>
      <c r="K44" s="7" t="s">
        <v>393</v>
      </c>
      <c r="L44" s="8">
        <f t="shared" si="22"/>
        <v>190</v>
      </c>
      <c r="M44" s="8">
        <f t="shared" si="6"/>
        <v>238</v>
      </c>
      <c r="N44" s="9">
        <f t="shared" si="7"/>
        <v>262.2</v>
      </c>
      <c r="O44" s="9">
        <f t="shared" si="8"/>
        <v>328</v>
      </c>
      <c r="P44" s="10">
        <f t="shared" si="18"/>
        <v>1520</v>
      </c>
      <c r="Q44" s="10">
        <f t="shared" si="19"/>
        <v>1900</v>
      </c>
      <c r="R44" s="11">
        <f t="shared" si="20"/>
        <v>2090</v>
      </c>
      <c r="S44" s="11">
        <f t="shared" si="21"/>
        <v>2613</v>
      </c>
    </row>
    <row r="45" spans="1:19" ht="29" customHeight="1">
      <c r="A45" s="13" t="s">
        <v>73</v>
      </c>
      <c r="B45" s="34"/>
      <c r="C45" s="2" t="s">
        <v>371</v>
      </c>
      <c r="D45" s="20" t="s">
        <v>365</v>
      </c>
      <c r="E45" s="4" t="s">
        <v>81</v>
      </c>
      <c r="F45" s="7">
        <v>190</v>
      </c>
      <c r="G45" s="7">
        <f t="shared" si="2"/>
        <v>238</v>
      </c>
      <c r="H45" s="7" t="s">
        <v>393</v>
      </c>
      <c r="I45" s="7" t="s">
        <v>393</v>
      </c>
      <c r="J45" s="7" t="s">
        <v>393</v>
      </c>
      <c r="K45" s="7" t="s">
        <v>393</v>
      </c>
      <c r="L45" s="8">
        <f t="shared" si="22"/>
        <v>190</v>
      </c>
      <c r="M45" s="8">
        <f t="shared" si="6"/>
        <v>238</v>
      </c>
      <c r="N45" s="9">
        <f t="shared" si="7"/>
        <v>262.2</v>
      </c>
      <c r="O45" s="9">
        <f t="shared" si="8"/>
        <v>328</v>
      </c>
      <c r="P45" s="10">
        <f t="shared" si="18"/>
        <v>1520</v>
      </c>
      <c r="Q45" s="10">
        <f t="shared" si="19"/>
        <v>1900</v>
      </c>
      <c r="R45" s="11">
        <f t="shared" si="20"/>
        <v>2090</v>
      </c>
      <c r="S45" s="11">
        <f t="shared" si="21"/>
        <v>2613</v>
      </c>
    </row>
    <row r="46" spans="1:19" ht="29" customHeight="1">
      <c r="A46" s="13" t="s">
        <v>73</v>
      </c>
      <c r="B46" s="34"/>
      <c r="C46" s="2" t="s">
        <v>372</v>
      </c>
      <c r="D46" s="20" t="s">
        <v>365</v>
      </c>
      <c r="E46" s="4" t="s">
        <v>36</v>
      </c>
      <c r="F46" s="7">
        <v>190</v>
      </c>
      <c r="G46" s="7">
        <f t="shared" si="2"/>
        <v>238</v>
      </c>
      <c r="H46" s="7" t="s">
        <v>393</v>
      </c>
      <c r="I46" s="7" t="s">
        <v>393</v>
      </c>
      <c r="J46" s="7" t="s">
        <v>393</v>
      </c>
      <c r="K46" s="7" t="s">
        <v>393</v>
      </c>
      <c r="L46" s="8">
        <f t="shared" si="22"/>
        <v>190</v>
      </c>
      <c r="M46" s="8">
        <f t="shared" si="6"/>
        <v>238</v>
      </c>
      <c r="N46" s="9">
        <f t="shared" si="7"/>
        <v>262.2</v>
      </c>
      <c r="O46" s="9">
        <f t="shared" si="8"/>
        <v>328</v>
      </c>
      <c r="P46" s="10">
        <f t="shared" si="18"/>
        <v>1520</v>
      </c>
      <c r="Q46" s="10">
        <f t="shared" si="19"/>
        <v>1900</v>
      </c>
      <c r="R46" s="11">
        <f t="shared" si="20"/>
        <v>2090</v>
      </c>
      <c r="S46" s="11">
        <f t="shared" si="21"/>
        <v>2613</v>
      </c>
    </row>
    <row r="47" spans="1:19" ht="29" customHeight="1">
      <c r="A47" s="13" t="s">
        <v>73</v>
      </c>
      <c r="B47" s="34"/>
      <c r="C47" s="2" t="s">
        <v>373</v>
      </c>
      <c r="D47" s="20" t="s">
        <v>365</v>
      </c>
      <c r="E47" s="4" t="s">
        <v>38</v>
      </c>
      <c r="F47" s="7">
        <v>190</v>
      </c>
      <c r="G47" s="7">
        <f t="shared" si="2"/>
        <v>238</v>
      </c>
      <c r="H47" s="7" t="s">
        <v>393</v>
      </c>
      <c r="I47" s="7" t="s">
        <v>393</v>
      </c>
      <c r="J47" s="7" t="s">
        <v>393</v>
      </c>
      <c r="K47" s="7" t="s">
        <v>393</v>
      </c>
      <c r="L47" s="8">
        <f t="shared" si="22"/>
        <v>190</v>
      </c>
      <c r="M47" s="8">
        <f t="shared" si="6"/>
        <v>238</v>
      </c>
      <c r="N47" s="9">
        <f t="shared" si="7"/>
        <v>262.2</v>
      </c>
      <c r="O47" s="9">
        <f t="shared" si="8"/>
        <v>328</v>
      </c>
      <c r="P47" s="10">
        <f t="shared" si="18"/>
        <v>1520</v>
      </c>
      <c r="Q47" s="10">
        <f t="shared" si="19"/>
        <v>1900</v>
      </c>
      <c r="R47" s="11">
        <f t="shared" si="20"/>
        <v>2090</v>
      </c>
      <c r="S47" s="11">
        <f t="shared" si="21"/>
        <v>2613</v>
      </c>
    </row>
    <row r="48" spans="1:19" ht="29" customHeight="1">
      <c r="A48" s="13" t="s">
        <v>73</v>
      </c>
      <c r="B48" s="34"/>
      <c r="C48" s="2" t="s">
        <v>374</v>
      </c>
      <c r="D48" s="4" t="s">
        <v>366</v>
      </c>
      <c r="E48" s="4" t="s">
        <v>74</v>
      </c>
      <c r="F48" s="7">
        <v>190</v>
      </c>
      <c r="G48" s="7">
        <f t="shared" si="2"/>
        <v>238</v>
      </c>
      <c r="H48" s="7" t="s">
        <v>393</v>
      </c>
      <c r="I48" s="7" t="s">
        <v>393</v>
      </c>
      <c r="J48" s="7" t="s">
        <v>393</v>
      </c>
      <c r="K48" s="7" t="s">
        <v>393</v>
      </c>
      <c r="L48" s="8">
        <f t="shared" si="22"/>
        <v>190</v>
      </c>
      <c r="M48" s="8">
        <f t="shared" si="6"/>
        <v>238</v>
      </c>
      <c r="N48" s="9">
        <f t="shared" si="7"/>
        <v>262.2</v>
      </c>
      <c r="O48" s="9">
        <f t="shared" si="8"/>
        <v>328</v>
      </c>
      <c r="P48" s="10">
        <f t="shared" ref="P48:P57" si="23">ROUNDUP((F48*8),0)</f>
        <v>1520</v>
      </c>
      <c r="Q48" s="10">
        <f t="shared" si="9"/>
        <v>1900</v>
      </c>
      <c r="R48" s="11">
        <f t="shared" ref="R48:R57" si="24">F48*11</f>
        <v>2090</v>
      </c>
      <c r="S48" s="11">
        <f t="shared" si="10"/>
        <v>2613</v>
      </c>
    </row>
    <row r="49" spans="1:19" ht="29" customHeight="1">
      <c r="A49" s="13" t="s">
        <v>73</v>
      </c>
      <c r="B49" s="34"/>
      <c r="C49" s="2" t="s">
        <v>375</v>
      </c>
      <c r="D49" s="4" t="s">
        <v>366</v>
      </c>
      <c r="E49" s="4" t="s">
        <v>75</v>
      </c>
      <c r="F49" s="7">
        <v>190</v>
      </c>
      <c r="G49" s="7">
        <f t="shared" si="2"/>
        <v>238</v>
      </c>
      <c r="H49" s="7" t="s">
        <v>393</v>
      </c>
      <c r="I49" s="7" t="s">
        <v>393</v>
      </c>
      <c r="J49" s="7" t="s">
        <v>393</v>
      </c>
      <c r="K49" s="7" t="s">
        <v>393</v>
      </c>
      <c r="L49" s="8">
        <f t="shared" si="22"/>
        <v>190</v>
      </c>
      <c r="M49" s="8">
        <f t="shared" si="6"/>
        <v>238</v>
      </c>
      <c r="N49" s="9">
        <f t="shared" si="7"/>
        <v>262.2</v>
      </c>
      <c r="O49" s="9">
        <f t="shared" si="8"/>
        <v>328</v>
      </c>
      <c r="P49" s="10">
        <f t="shared" si="23"/>
        <v>1520</v>
      </c>
      <c r="Q49" s="10">
        <f t="shared" si="9"/>
        <v>1900</v>
      </c>
      <c r="R49" s="11">
        <f t="shared" si="24"/>
        <v>2090</v>
      </c>
      <c r="S49" s="11">
        <f t="shared" si="10"/>
        <v>2613</v>
      </c>
    </row>
    <row r="50" spans="1:19" ht="29" customHeight="1">
      <c r="A50" s="13" t="s">
        <v>73</v>
      </c>
      <c r="B50" s="34"/>
      <c r="C50" s="2" t="s">
        <v>376</v>
      </c>
      <c r="D50" s="4" t="s">
        <v>366</v>
      </c>
      <c r="E50" s="4" t="s">
        <v>76</v>
      </c>
      <c r="F50" s="7">
        <v>190</v>
      </c>
      <c r="G50" s="7">
        <f t="shared" si="2"/>
        <v>238</v>
      </c>
      <c r="H50" s="7" t="s">
        <v>393</v>
      </c>
      <c r="I50" s="7" t="s">
        <v>393</v>
      </c>
      <c r="J50" s="7" t="s">
        <v>393</v>
      </c>
      <c r="K50" s="7" t="s">
        <v>393</v>
      </c>
      <c r="L50" s="8">
        <f t="shared" si="22"/>
        <v>190</v>
      </c>
      <c r="M50" s="8">
        <f t="shared" si="6"/>
        <v>238</v>
      </c>
      <c r="N50" s="9">
        <f t="shared" si="7"/>
        <v>262.2</v>
      </c>
      <c r="O50" s="9">
        <f t="shared" si="8"/>
        <v>328</v>
      </c>
      <c r="P50" s="10">
        <f t="shared" si="23"/>
        <v>1520</v>
      </c>
      <c r="Q50" s="10">
        <f t="shared" si="9"/>
        <v>1900</v>
      </c>
      <c r="R50" s="11">
        <f t="shared" si="24"/>
        <v>2090</v>
      </c>
      <c r="S50" s="11">
        <f t="shared" si="10"/>
        <v>2613</v>
      </c>
    </row>
    <row r="51" spans="1:19" ht="29" customHeight="1">
      <c r="A51" s="13" t="s">
        <v>73</v>
      </c>
      <c r="B51" s="34"/>
      <c r="C51" s="2" t="s">
        <v>377</v>
      </c>
      <c r="D51" s="4" t="s">
        <v>366</v>
      </c>
      <c r="E51" s="4" t="s">
        <v>77</v>
      </c>
      <c r="F51" s="7">
        <v>190</v>
      </c>
      <c r="G51" s="7">
        <f t="shared" si="2"/>
        <v>238</v>
      </c>
      <c r="H51" s="7" t="s">
        <v>393</v>
      </c>
      <c r="I51" s="7" t="s">
        <v>393</v>
      </c>
      <c r="J51" s="7" t="s">
        <v>393</v>
      </c>
      <c r="K51" s="7" t="s">
        <v>393</v>
      </c>
      <c r="L51" s="8">
        <f t="shared" si="22"/>
        <v>190</v>
      </c>
      <c r="M51" s="8">
        <f t="shared" si="6"/>
        <v>238</v>
      </c>
      <c r="N51" s="9">
        <f t="shared" si="7"/>
        <v>262.2</v>
      </c>
      <c r="O51" s="9">
        <f t="shared" si="8"/>
        <v>328</v>
      </c>
      <c r="P51" s="10">
        <f t="shared" si="23"/>
        <v>1520</v>
      </c>
      <c r="Q51" s="10">
        <f t="shared" si="9"/>
        <v>1900</v>
      </c>
      <c r="R51" s="11">
        <f t="shared" si="24"/>
        <v>2090</v>
      </c>
      <c r="S51" s="11">
        <f t="shared" si="10"/>
        <v>2613</v>
      </c>
    </row>
    <row r="52" spans="1:19" ht="29" customHeight="1">
      <c r="A52" s="13" t="s">
        <v>73</v>
      </c>
      <c r="B52" s="34"/>
      <c r="C52" s="2" t="s">
        <v>378</v>
      </c>
      <c r="D52" s="4" t="s">
        <v>366</v>
      </c>
      <c r="E52" s="4" t="s">
        <v>78</v>
      </c>
      <c r="F52" s="7">
        <v>190</v>
      </c>
      <c r="G52" s="7">
        <f t="shared" si="2"/>
        <v>238</v>
      </c>
      <c r="H52" s="7" t="s">
        <v>393</v>
      </c>
      <c r="I52" s="7" t="s">
        <v>393</v>
      </c>
      <c r="J52" s="7" t="s">
        <v>393</v>
      </c>
      <c r="K52" s="7" t="s">
        <v>393</v>
      </c>
      <c r="L52" s="8">
        <f t="shared" si="22"/>
        <v>190</v>
      </c>
      <c r="M52" s="8">
        <f t="shared" si="6"/>
        <v>238</v>
      </c>
      <c r="N52" s="9">
        <f t="shared" si="7"/>
        <v>262.2</v>
      </c>
      <c r="O52" s="9">
        <f t="shared" si="8"/>
        <v>328</v>
      </c>
      <c r="P52" s="10">
        <f t="shared" si="23"/>
        <v>1520</v>
      </c>
      <c r="Q52" s="10">
        <f t="shared" si="9"/>
        <v>1900</v>
      </c>
      <c r="R52" s="11">
        <f t="shared" si="24"/>
        <v>2090</v>
      </c>
      <c r="S52" s="11">
        <f t="shared" si="10"/>
        <v>2613</v>
      </c>
    </row>
    <row r="53" spans="1:19" ht="29" customHeight="1">
      <c r="A53" s="13" t="s">
        <v>73</v>
      </c>
      <c r="B53" s="34"/>
      <c r="C53" s="2" t="s">
        <v>379</v>
      </c>
      <c r="D53" s="4" t="s">
        <v>366</v>
      </c>
      <c r="E53" s="4" t="s">
        <v>79</v>
      </c>
      <c r="F53" s="7">
        <v>190</v>
      </c>
      <c r="G53" s="7">
        <f t="shared" si="2"/>
        <v>238</v>
      </c>
      <c r="H53" s="7" t="s">
        <v>393</v>
      </c>
      <c r="I53" s="7" t="s">
        <v>393</v>
      </c>
      <c r="J53" s="7" t="s">
        <v>393</v>
      </c>
      <c r="K53" s="7" t="s">
        <v>393</v>
      </c>
      <c r="L53" s="8">
        <f t="shared" si="22"/>
        <v>190</v>
      </c>
      <c r="M53" s="8">
        <f t="shared" si="6"/>
        <v>238</v>
      </c>
      <c r="N53" s="9">
        <f t="shared" si="7"/>
        <v>262.2</v>
      </c>
      <c r="O53" s="9">
        <f t="shared" si="8"/>
        <v>328</v>
      </c>
      <c r="P53" s="10">
        <f t="shared" si="23"/>
        <v>1520</v>
      </c>
      <c r="Q53" s="10">
        <f t="shared" si="9"/>
        <v>1900</v>
      </c>
      <c r="R53" s="11">
        <f t="shared" si="24"/>
        <v>2090</v>
      </c>
      <c r="S53" s="11">
        <f t="shared" si="10"/>
        <v>2613</v>
      </c>
    </row>
    <row r="54" spans="1:19" ht="29" customHeight="1">
      <c r="A54" s="13" t="s">
        <v>73</v>
      </c>
      <c r="B54" s="34"/>
      <c r="C54" s="2" t="s">
        <v>380</v>
      </c>
      <c r="D54" s="4" t="s">
        <v>366</v>
      </c>
      <c r="E54" s="4" t="s">
        <v>80</v>
      </c>
      <c r="F54" s="7">
        <v>190</v>
      </c>
      <c r="G54" s="7">
        <f t="shared" si="2"/>
        <v>238</v>
      </c>
      <c r="H54" s="7" t="s">
        <v>393</v>
      </c>
      <c r="I54" s="7" t="s">
        <v>393</v>
      </c>
      <c r="J54" s="7" t="s">
        <v>393</v>
      </c>
      <c r="K54" s="7" t="s">
        <v>393</v>
      </c>
      <c r="L54" s="8">
        <f t="shared" si="22"/>
        <v>190</v>
      </c>
      <c r="M54" s="8">
        <f t="shared" si="6"/>
        <v>238</v>
      </c>
      <c r="N54" s="9">
        <f t="shared" si="7"/>
        <v>262.2</v>
      </c>
      <c r="O54" s="9">
        <f t="shared" si="8"/>
        <v>328</v>
      </c>
      <c r="P54" s="10">
        <f t="shared" si="23"/>
        <v>1520</v>
      </c>
      <c r="Q54" s="10">
        <f t="shared" si="9"/>
        <v>1900</v>
      </c>
      <c r="R54" s="11">
        <f t="shared" si="24"/>
        <v>2090</v>
      </c>
      <c r="S54" s="11">
        <f t="shared" si="10"/>
        <v>2613</v>
      </c>
    </row>
    <row r="55" spans="1:19" ht="29" customHeight="1">
      <c r="A55" s="13" t="s">
        <v>73</v>
      </c>
      <c r="B55" s="34"/>
      <c r="C55" s="2" t="s">
        <v>381</v>
      </c>
      <c r="D55" s="4" t="s">
        <v>366</v>
      </c>
      <c r="E55" s="4" t="s">
        <v>81</v>
      </c>
      <c r="F55" s="7">
        <v>190</v>
      </c>
      <c r="G55" s="7">
        <f t="shared" si="2"/>
        <v>238</v>
      </c>
      <c r="H55" s="7" t="s">
        <v>393</v>
      </c>
      <c r="I55" s="7" t="s">
        <v>393</v>
      </c>
      <c r="J55" s="7" t="s">
        <v>393</v>
      </c>
      <c r="K55" s="7" t="s">
        <v>393</v>
      </c>
      <c r="L55" s="8">
        <f t="shared" si="22"/>
        <v>190</v>
      </c>
      <c r="M55" s="8">
        <f t="shared" si="6"/>
        <v>238</v>
      </c>
      <c r="N55" s="9">
        <f t="shared" si="7"/>
        <v>262.2</v>
      </c>
      <c r="O55" s="9">
        <f t="shared" si="8"/>
        <v>328</v>
      </c>
      <c r="P55" s="10">
        <f t="shared" si="23"/>
        <v>1520</v>
      </c>
      <c r="Q55" s="10">
        <f t="shared" si="9"/>
        <v>1900</v>
      </c>
      <c r="R55" s="11">
        <f t="shared" si="24"/>
        <v>2090</v>
      </c>
      <c r="S55" s="11">
        <f t="shared" si="10"/>
        <v>2613</v>
      </c>
    </row>
    <row r="56" spans="1:19" ht="29" customHeight="1">
      <c r="A56" s="13" t="s">
        <v>73</v>
      </c>
      <c r="B56" s="34"/>
      <c r="C56" s="2" t="s">
        <v>382</v>
      </c>
      <c r="D56" s="4" t="s">
        <v>366</v>
      </c>
      <c r="E56" s="4" t="s">
        <v>36</v>
      </c>
      <c r="F56" s="7">
        <v>190</v>
      </c>
      <c r="G56" s="7">
        <f t="shared" si="2"/>
        <v>238</v>
      </c>
      <c r="H56" s="7" t="s">
        <v>393</v>
      </c>
      <c r="I56" s="7" t="s">
        <v>393</v>
      </c>
      <c r="J56" s="7" t="s">
        <v>393</v>
      </c>
      <c r="K56" s="7" t="s">
        <v>393</v>
      </c>
      <c r="L56" s="8">
        <f t="shared" si="22"/>
        <v>190</v>
      </c>
      <c r="M56" s="8">
        <f t="shared" si="6"/>
        <v>238</v>
      </c>
      <c r="N56" s="9">
        <f t="shared" si="7"/>
        <v>262.2</v>
      </c>
      <c r="O56" s="9">
        <f t="shared" si="8"/>
        <v>328</v>
      </c>
      <c r="P56" s="10">
        <f t="shared" si="23"/>
        <v>1520</v>
      </c>
      <c r="Q56" s="10">
        <f t="shared" si="9"/>
        <v>1900</v>
      </c>
      <c r="R56" s="11">
        <f t="shared" si="24"/>
        <v>2090</v>
      </c>
      <c r="S56" s="11">
        <f t="shared" si="10"/>
        <v>2613</v>
      </c>
    </row>
    <row r="57" spans="1:19" ht="29" customHeight="1">
      <c r="A57" s="13" t="s">
        <v>73</v>
      </c>
      <c r="B57" s="35"/>
      <c r="C57" s="2" t="s">
        <v>383</v>
      </c>
      <c r="D57" s="4" t="s">
        <v>366</v>
      </c>
      <c r="E57" s="4" t="s">
        <v>38</v>
      </c>
      <c r="F57" s="7">
        <v>190</v>
      </c>
      <c r="G57" s="7">
        <f t="shared" si="2"/>
        <v>238</v>
      </c>
      <c r="H57" s="7" t="s">
        <v>393</v>
      </c>
      <c r="I57" s="7" t="s">
        <v>393</v>
      </c>
      <c r="J57" s="7" t="s">
        <v>393</v>
      </c>
      <c r="K57" s="7" t="s">
        <v>393</v>
      </c>
      <c r="L57" s="8">
        <f t="shared" si="22"/>
        <v>190</v>
      </c>
      <c r="M57" s="8">
        <f t="shared" si="6"/>
        <v>238</v>
      </c>
      <c r="N57" s="9">
        <f t="shared" si="7"/>
        <v>262.2</v>
      </c>
      <c r="O57" s="9">
        <f t="shared" si="8"/>
        <v>328</v>
      </c>
      <c r="P57" s="10">
        <f t="shared" si="23"/>
        <v>1520</v>
      </c>
      <c r="Q57" s="10">
        <f t="shared" si="9"/>
        <v>1900</v>
      </c>
      <c r="R57" s="11">
        <f t="shared" si="24"/>
        <v>2090</v>
      </c>
      <c r="S57" s="11">
        <f t="shared" si="10"/>
        <v>2613</v>
      </c>
    </row>
    <row r="58" spans="1:19" ht="15" customHeight="1">
      <c r="A58" s="13"/>
      <c r="B58" s="13"/>
      <c r="C58" s="18"/>
      <c r="D58" s="14"/>
      <c r="E58" s="13"/>
      <c r="F58" s="7"/>
      <c r="G58" s="7"/>
      <c r="H58" s="7"/>
      <c r="I58" s="7"/>
      <c r="J58" s="7"/>
      <c r="K58" s="7"/>
      <c r="L58" s="8"/>
      <c r="M58" s="8"/>
      <c r="N58" s="9"/>
      <c r="O58" s="9"/>
      <c r="P58" s="10"/>
      <c r="Q58" s="10"/>
      <c r="R58" s="11"/>
      <c r="S58" s="11"/>
    </row>
    <row r="59" spans="1:19" ht="29" customHeight="1">
      <c r="A59" s="13" t="s">
        <v>82</v>
      </c>
      <c r="B59" s="33"/>
      <c r="C59" s="2" t="s">
        <v>83</v>
      </c>
      <c r="D59" s="2" t="s">
        <v>84</v>
      </c>
      <c r="E59" s="2" t="s">
        <v>38</v>
      </c>
      <c r="F59" s="7">
        <v>695</v>
      </c>
      <c r="G59" s="7">
        <f t="shared" si="2"/>
        <v>869</v>
      </c>
      <c r="H59" s="7">
        <f t="shared" ref="H59:H60" si="25">F59+20</f>
        <v>715</v>
      </c>
      <c r="I59" s="7">
        <f t="shared" si="4"/>
        <v>894</v>
      </c>
      <c r="J59" s="7" t="s">
        <v>393</v>
      </c>
      <c r="K59" s="7" t="s">
        <v>393</v>
      </c>
      <c r="L59" s="8">
        <f t="shared" si="5"/>
        <v>715</v>
      </c>
      <c r="M59" s="8">
        <f t="shared" si="6"/>
        <v>894</v>
      </c>
      <c r="N59" s="9">
        <f t="shared" si="7"/>
        <v>959.1</v>
      </c>
      <c r="O59" s="9">
        <f t="shared" si="8"/>
        <v>1199</v>
      </c>
      <c r="P59" s="10">
        <f t="shared" ref="P59:P64" si="26">ROUNDUP((F59*8),0)</f>
        <v>5560</v>
      </c>
      <c r="Q59" s="10">
        <f t="shared" si="9"/>
        <v>6950</v>
      </c>
      <c r="R59" s="11">
        <f t="shared" ref="R59:R64" si="27">F59*11</f>
        <v>7645</v>
      </c>
      <c r="S59" s="11">
        <f t="shared" si="10"/>
        <v>9557</v>
      </c>
    </row>
    <row r="60" spans="1:19" ht="29" customHeight="1">
      <c r="A60" s="13" t="s">
        <v>82</v>
      </c>
      <c r="B60" s="35"/>
      <c r="C60" s="2" t="s">
        <v>85</v>
      </c>
      <c r="D60" s="2" t="s">
        <v>84</v>
      </c>
      <c r="E60" s="2" t="s">
        <v>36</v>
      </c>
      <c r="F60" s="7">
        <v>695</v>
      </c>
      <c r="G60" s="7">
        <f t="shared" si="2"/>
        <v>869</v>
      </c>
      <c r="H60" s="7">
        <f t="shared" si="25"/>
        <v>715</v>
      </c>
      <c r="I60" s="7">
        <f t="shared" si="4"/>
        <v>894</v>
      </c>
      <c r="J60" s="7" t="s">
        <v>393</v>
      </c>
      <c r="K60" s="7" t="s">
        <v>393</v>
      </c>
      <c r="L60" s="8">
        <f t="shared" si="5"/>
        <v>715</v>
      </c>
      <c r="M60" s="8">
        <f t="shared" si="6"/>
        <v>894</v>
      </c>
      <c r="N60" s="9">
        <f t="shared" si="7"/>
        <v>959.1</v>
      </c>
      <c r="O60" s="9">
        <f t="shared" si="8"/>
        <v>1199</v>
      </c>
      <c r="P60" s="10">
        <f t="shared" si="26"/>
        <v>5560</v>
      </c>
      <c r="Q60" s="10">
        <f t="shared" si="9"/>
        <v>6950</v>
      </c>
      <c r="R60" s="11">
        <f t="shared" si="27"/>
        <v>7645</v>
      </c>
      <c r="S60" s="11">
        <f t="shared" si="10"/>
        <v>9557</v>
      </c>
    </row>
    <row r="61" spans="1:19" ht="29" customHeight="1">
      <c r="A61" s="13" t="s">
        <v>82</v>
      </c>
      <c r="B61" s="33"/>
      <c r="C61" s="2" t="s">
        <v>86</v>
      </c>
      <c r="D61" s="2" t="s">
        <v>87</v>
      </c>
      <c r="E61" s="2" t="s">
        <v>38</v>
      </c>
      <c r="F61" s="7">
        <v>445</v>
      </c>
      <c r="G61" s="7">
        <f t="shared" si="2"/>
        <v>557</v>
      </c>
      <c r="H61" s="7" t="s">
        <v>393</v>
      </c>
      <c r="I61" s="7" t="s">
        <v>393</v>
      </c>
      <c r="J61" s="7" t="s">
        <v>393</v>
      </c>
      <c r="K61" s="7" t="s">
        <v>393</v>
      </c>
      <c r="L61" s="8">
        <f>F61*1</f>
        <v>445</v>
      </c>
      <c r="M61" s="8">
        <f t="shared" si="6"/>
        <v>557</v>
      </c>
      <c r="N61" s="9">
        <f t="shared" si="7"/>
        <v>614.1</v>
      </c>
      <c r="O61" s="9">
        <f t="shared" si="8"/>
        <v>768</v>
      </c>
      <c r="P61" s="10">
        <f t="shared" si="26"/>
        <v>3560</v>
      </c>
      <c r="Q61" s="10">
        <f t="shared" si="9"/>
        <v>4450</v>
      </c>
      <c r="R61" s="11">
        <f t="shared" si="27"/>
        <v>4895</v>
      </c>
      <c r="S61" s="11">
        <f t="shared" si="10"/>
        <v>6119</v>
      </c>
    </row>
    <row r="62" spans="1:19" ht="29" customHeight="1">
      <c r="A62" s="13" t="s">
        <v>82</v>
      </c>
      <c r="B62" s="35"/>
      <c r="C62" s="2" t="s">
        <v>88</v>
      </c>
      <c r="D62" s="2" t="s">
        <v>87</v>
      </c>
      <c r="E62" s="2" t="s">
        <v>36</v>
      </c>
      <c r="F62" s="7">
        <v>445</v>
      </c>
      <c r="G62" s="7">
        <f t="shared" si="2"/>
        <v>557</v>
      </c>
      <c r="H62" s="7" t="s">
        <v>393</v>
      </c>
      <c r="I62" s="7" t="s">
        <v>393</v>
      </c>
      <c r="J62" s="7" t="s">
        <v>393</v>
      </c>
      <c r="K62" s="7" t="s">
        <v>393</v>
      </c>
      <c r="L62" s="8">
        <f>F62*1</f>
        <v>445</v>
      </c>
      <c r="M62" s="8">
        <f t="shared" si="6"/>
        <v>557</v>
      </c>
      <c r="N62" s="9">
        <f t="shared" si="7"/>
        <v>614.1</v>
      </c>
      <c r="O62" s="9">
        <f t="shared" si="8"/>
        <v>768</v>
      </c>
      <c r="P62" s="10">
        <f t="shared" si="26"/>
        <v>3560</v>
      </c>
      <c r="Q62" s="10">
        <f t="shared" si="9"/>
        <v>4450</v>
      </c>
      <c r="R62" s="11">
        <f t="shared" si="27"/>
        <v>4895</v>
      </c>
      <c r="S62" s="11">
        <f t="shared" si="10"/>
        <v>6119</v>
      </c>
    </row>
    <row r="63" spans="1:19" ht="29" customHeight="1">
      <c r="A63" s="13" t="s">
        <v>82</v>
      </c>
      <c r="B63" s="33"/>
      <c r="C63" s="2" t="s">
        <v>89</v>
      </c>
      <c r="D63" s="2" t="s">
        <v>90</v>
      </c>
      <c r="E63" s="2" t="s">
        <v>38</v>
      </c>
      <c r="F63" s="7">
        <v>665</v>
      </c>
      <c r="G63" s="7">
        <f t="shared" si="2"/>
        <v>832</v>
      </c>
      <c r="H63" s="7">
        <f t="shared" ref="H63:H64" si="28">F63+20</f>
        <v>685</v>
      </c>
      <c r="I63" s="7">
        <f t="shared" si="4"/>
        <v>857</v>
      </c>
      <c r="J63" s="7" t="s">
        <v>393</v>
      </c>
      <c r="K63" s="7" t="s">
        <v>393</v>
      </c>
      <c r="L63" s="8">
        <f t="shared" si="5"/>
        <v>685</v>
      </c>
      <c r="M63" s="8">
        <f t="shared" si="6"/>
        <v>857</v>
      </c>
      <c r="N63" s="9">
        <f t="shared" si="7"/>
        <v>917.7</v>
      </c>
      <c r="O63" s="9">
        <f t="shared" si="8"/>
        <v>1148</v>
      </c>
      <c r="P63" s="10">
        <f t="shared" si="26"/>
        <v>5320</v>
      </c>
      <c r="Q63" s="10">
        <f t="shared" si="9"/>
        <v>6650</v>
      </c>
      <c r="R63" s="11">
        <f t="shared" si="27"/>
        <v>7315</v>
      </c>
      <c r="S63" s="11">
        <f t="shared" si="10"/>
        <v>9144</v>
      </c>
    </row>
    <row r="64" spans="1:19" ht="29" customHeight="1">
      <c r="A64" s="13" t="s">
        <v>82</v>
      </c>
      <c r="B64" s="35"/>
      <c r="C64" s="2" t="s">
        <v>91</v>
      </c>
      <c r="D64" s="2" t="s">
        <v>90</v>
      </c>
      <c r="E64" s="2" t="s">
        <v>36</v>
      </c>
      <c r="F64" s="7">
        <v>665</v>
      </c>
      <c r="G64" s="7">
        <f t="shared" si="2"/>
        <v>832</v>
      </c>
      <c r="H64" s="7">
        <f t="shared" si="28"/>
        <v>685</v>
      </c>
      <c r="I64" s="7">
        <f t="shared" si="4"/>
        <v>857</v>
      </c>
      <c r="J64" s="7" t="s">
        <v>393</v>
      </c>
      <c r="K64" s="7" t="s">
        <v>393</v>
      </c>
      <c r="L64" s="8">
        <f t="shared" si="5"/>
        <v>685</v>
      </c>
      <c r="M64" s="8">
        <f t="shared" si="6"/>
        <v>857</v>
      </c>
      <c r="N64" s="9">
        <f t="shared" si="7"/>
        <v>917.7</v>
      </c>
      <c r="O64" s="9">
        <f t="shared" si="8"/>
        <v>1148</v>
      </c>
      <c r="P64" s="10">
        <f t="shared" si="26"/>
        <v>5320</v>
      </c>
      <c r="Q64" s="10">
        <f t="shared" si="9"/>
        <v>6650</v>
      </c>
      <c r="R64" s="11">
        <f t="shared" si="27"/>
        <v>7315</v>
      </c>
      <c r="S64" s="11">
        <f t="shared" si="10"/>
        <v>9144</v>
      </c>
    </row>
    <row r="65" spans="1:19" ht="15" customHeight="1">
      <c r="A65" s="13"/>
      <c r="B65" s="13"/>
      <c r="C65" s="18"/>
      <c r="D65" s="15"/>
      <c r="E65" s="13"/>
      <c r="F65" s="7"/>
      <c r="G65" s="7"/>
      <c r="H65" s="7"/>
      <c r="I65" s="7"/>
      <c r="J65" s="7"/>
      <c r="K65" s="7"/>
      <c r="L65" s="8"/>
      <c r="M65" s="8"/>
      <c r="N65" s="9"/>
      <c r="O65" s="9"/>
      <c r="P65" s="10"/>
      <c r="Q65" s="10"/>
      <c r="R65" s="11"/>
      <c r="S65" s="11"/>
    </row>
    <row r="66" spans="1:19" ht="29" customHeight="1">
      <c r="A66" s="13" t="s">
        <v>92</v>
      </c>
      <c r="B66" s="33"/>
      <c r="C66" s="2" t="s">
        <v>93</v>
      </c>
      <c r="D66" s="4" t="s">
        <v>94</v>
      </c>
      <c r="E66" s="4" t="s">
        <v>95</v>
      </c>
      <c r="F66" s="7">
        <v>2780</v>
      </c>
      <c r="G66" s="7">
        <f t="shared" si="2"/>
        <v>3475</v>
      </c>
      <c r="H66" s="7" t="s">
        <v>393</v>
      </c>
      <c r="I66" s="7" t="s">
        <v>393</v>
      </c>
      <c r="J66" s="7" t="s">
        <v>393</v>
      </c>
      <c r="K66" s="7" t="s">
        <v>393</v>
      </c>
      <c r="L66" s="8">
        <f>F66*1</f>
        <v>2780</v>
      </c>
      <c r="M66" s="8">
        <f t="shared" si="6"/>
        <v>3475</v>
      </c>
      <c r="N66" s="9">
        <f t="shared" si="7"/>
        <v>3836.4</v>
      </c>
      <c r="O66" s="9">
        <f t="shared" si="8"/>
        <v>4796</v>
      </c>
      <c r="P66" s="10">
        <f t="shared" ref="P66:P83" si="29">ROUNDUP((F66*8),0)</f>
        <v>22240</v>
      </c>
      <c r="Q66" s="10">
        <f t="shared" si="9"/>
        <v>27800</v>
      </c>
      <c r="R66" s="11">
        <f t="shared" ref="R66:R83" si="30">F66*11</f>
        <v>30580</v>
      </c>
      <c r="S66" s="11">
        <f t="shared" si="10"/>
        <v>38225</v>
      </c>
    </row>
    <row r="67" spans="1:19" ht="29" customHeight="1">
      <c r="A67" s="13" t="s">
        <v>92</v>
      </c>
      <c r="B67" s="34"/>
      <c r="C67" s="2" t="s">
        <v>96</v>
      </c>
      <c r="D67" s="4" t="s">
        <v>94</v>
      </c>
      <c r="E67" s="4" t="s">
        <v>36</v>
      </c>
      <c r="F67" s="7">
        <v>2780</v>
      </c>
      <c r="G67" s="7">
        <f t="shared" si="2"/>
        <v>3475</v>
      </c>
      <c r="H67" s="7" t="s">
        <v>393</v>
      </c>
      <c r="I67" s="7" t="s">
        <v>393</v>
      </c>
      <c r="J67" s="7" t="s">
        <v>393</v>
      </c>
      <c r="K67" s="7" t="s">
        <v>393</v>
      </c>
      <c r="L67" s="8">
        <f t="shared" ref="L67:L83" si="31">F67*1</f>
        <v>2780</v>
      </c>
      <c r="M67" s="8">
        <f t="shared" si="6"/>
        <v>3475</v>
      </c>
      <c r="N67" s="9">
        <f t="shared" si="7"/>
        <v>3836.4</v>
      </c>
      <c r="O67" s="9">
        <f t="shared" si="8"/>
        <v>4796</v>
      </c>
      <c r="P67" s="10">
        <f t="shared" si="29"/>
        <v>22240</v>
      </c>
      <c r="Q67" s="10">
        <f t="shared" si="9"/>
        <v>27800</v>
      </c>
      <c r="R67" s="11">
        <f t="shared" si="30"/>
        <v>30580</v>
      </c>
      <c r="S67" s="11">
        <f t="shared" si="10"/>
        <v>38225</v>
      </c>
    </row>
    <row r="68" spans="1:19" ht="29" customHeight="1">
      <c r="A68" s="13" t="s">
        <v>92</v>
      </c>
      <c r="B68" s="34"/>
      <c r="C68" s="2" t="s">
        <v>97</v>
      </c>
      <c r="D68" s="4" t="s">
        <v>94</v>
      </c>
      <c r="E68" s="4" t="s">
        <v>38</v>
      </c>
      <c r="F68" s="7">
        <v>2780</v>
      </c>
      <c r="G68" s="7">
        <f t="shared" si="2"/>
        <v>3475</v>
      </c>
      <c r="H68" s="7" t="s">
        <v>393</v>
      </c>
      <c r="I68" s="7" t="s">
        <v>393</v>
      </c>
      <c r="J68" s="7" t="s">
        <v>393</v>
      </c>
      <c r="K68" s="7" t="s">
        <v>393</v>
      </c>
      <c r="L68" s="8">
        <f t="shared" si="31"/>
        <v>2780</v>
      </c>
      <c r="M68" s="8">
        <f t="shared" si="6"/>
        <v>3475</v>
      </c>
      <c r="N68" s="9">
        <f t="shared" si="7"/>
        <v>3836.4</v>
      </c>
      <c r="O68" s="9">
        <f t="shared" si="8"/>
        <v>4796</v>
      </c>
      <c r="P68" s="10">
        <f t="shared" si="29"/>
        <v>22240</v>
      </c>
      <c r="Q68" s="10">
        <f t="shared" si="9"/>
        <v>27800</v>
      </c>
      <c r="R68" s="11">
        <f t="shared" si="30"/>
        <v>30580</v>
      </c>
      <c r="S68" s="11">
        <f t="shared" si="10"/>
        <v>38225</v>
      </c>
    </row>
    <row r="69" spans="1:19" ht="29" customHeight="1">
      <c r="A69" s="13" t="s">
        <v>92</v>
      </c>
      <c r="B69" s="34"/>
      <c r="C69" s="2" t="s">
        <v>98</v>
      </c>
      <c r="D69" s="4" t="s">
        <v>99</v>
      </c>
      <c r="E69" s="4" t="s">
        <v>95</v>
      </c>
      <c r="F69" s="7">
        <v>2780</v>
      </c>
      <c r="G69" s="7">
        <f t="shared" si="2"/>
        <v>3475</v>
      </c>
      <c r="H69" s="7" t="s">
        <v>393</v>
      </c>
      <c r="I69" s="7" t="s">
        <v>393</v>
      </c>
      <c r="J69" s="7" t="s">
        <v>393</v>
      </c>
      <c r="K69" s="7" t="s">
        <v>393</v>
      </c>
      <c r="L69" s="8">
        <f t="shared" si="31"/>
        <v>2780</v>
      </c>
      <c r="M69" s="8">
        <f t="shared" si="6"/>
        <v>3475</v>
      </c>
      <c r="N69" s="9">
        <f t="shared" si="7"/>
        <v>3836.4</v>
      </c>
      <c r="O69" s="9">
        <f t="shared" si="8"/>
        <v>4796</v>
      </c>
      <c r="P69" s="10">
        <f t="shared" si="29"/>
        <v>22240</v>
      </c>
      <c r="Q69" s="10">
        <f t="shared" si="9"/>
        <v>27800</v>
      </c>
      <c r="R69" s="11">
        <f t="shared" si="30"/>
        <v>30580</v>
      </c>
      <c r="S69" s="11">
        <f t="shared" si="10"/>
        <v>38225</v>
      </c>
    </row>
    <row r="70" spans="1:19" ht="29" customHeight="1">
      <c r="A70" s="13" t="s">
        <v>92</v>
      </c>
      <c r="B70" s="34"/>
      <c r="C70" s="2" t="s">
        <v>100</v>
      </c>
      <c r="D70" s="4" t="s">
        <v>99</v>
      </c>
      <c r="E70" s="4" t="s">
        <v>36</v>
      </c>
      <c r="F70" s="7">
        <v>2780</v>
      </c>
      <c r="G70" s="7">
        <f t="shared" si="2"/>
        <v>3475</v>
      </c>
      <c r="H70" s="7" t="s">
        <v>393</v>
      </c>
      <c r="I70" s="7" t="s">
        <v>393</v>
      </c>
      <c r="J70" s="7" t="s">
        <v>393</v>
      </c>
      <c r="K70" s="7" t="s">
        <v>393</v>
      </c>
      <c r="L70" s="8">
        <f t="shared" si="31"/>
        <v>2780</v>
      </c>
      <c r="M70" s="8">
        <f t="shared" si="6"/>
        <v>3475</v>
      </c>
      <c r="N70" s="9">
        <f t="shared" si="7"/>
        <v>3836.4</v>
      </c>
      <c r="O70" s="9">
        <f t="shared" si="8"/>
        <v>4796</v>
      </c>
      <c r="P70" s="10">
        <f t="shared" si="29"/>
        <v>22240</v>
      </c>
      <c r="Q70" s="10">
        <f t="shared" si="9"/>
        <v>27800</v>
      </c>
      <c r="R70" s="11">
        <f t="shared" si="30"/>
        <v>30580</v>
      </c>
      <c r="S70" s="11">
        <f t="shared" si="10"/>
        <v>38225</v>
      </c>
    </row>
    <row r="71" spans="1:19" ht="29" customHeight="1">
      <c r="A71" s="13" t="s">
        <v>92</v>
      </c>
      <c r="B71" s="35"/>
      <c r="C71" s="2" t="s">
        <v>101</v>
      </c>
      <c r="D71" s="4" t="s">
        <v>99</v>
      </c>
      <c r="E71" s="4" t="s">
        <v>38</v>
      </c>
      <c r="F71" s="7">
        <v>2780</v>
      </c>
      <c r="G71" s="7">
        <f t="shared" si="2"/>
        <v>3475</v>
      </c>
      <c r="H71" s="7" t="s">
        <v>393</v>
      </c>
      <c r="I71" s="7" t="s">
        <v>393</v>
      </c>
      <c r="J71" s="7" t="s">
        <v>393</v>
      </c>
      <c r="K71" s="7" t="s">
        <v>393</v>
      </c>
      <c r="L71" s="8">
        <f t="shared" si="31"/>
        <v>2780</v>
      </c>
      <c r="M71" s="8">
        <f t="shared" si="6"/>
        <v>3475</v>
      </c>
      <c r="N71" s="9">
        <f t="shared" si="7"/>
        <v>3836.4</v>
      </c>
      <c r="O71" s="9">
        <f t="shared" si="8"/>
        <v>4796</v>
      </c>
      <c r="P71" s="10">
        <f t="shared" si="29"/>
        <v>22240</v>
      </c>
      <c r="Q71" s="10">
        <f t="shared" si="9"/>
        <v>27800</v>
      </c>
      <c r="R71" s="11">
        <f t="shared" si="30"/>
        <v>30580</v>
      </c>
      <c r="S71" s="11">
        <f t="shared" si="10"/>
        <v>38225</v>
      </c>
    </row>
    <row r="72" spans="1:19" ht="29" customHeight="1">
      <c r="A72" s="13" t="s">
        <v>92</v>
      </c>
      <c r="B72" s="33"/>
      <c r="C72" s="2" t="s">
        <v>102</v>
      </c>
      <c r="D72" s="4" t="s">
        <v>103</v>
      </c>
      <c r="E72" s="4" t="s">
        <v>104</v>
      </c>
      <c r="F72" s="7">
        <v>2990</v>
      </c>
      <c r="G72" s="7">
        <f t="shared" si="2"/>
        <v>3738</v>
      </c>
      <c r="H72" s="7" t="s">
        <v>393</v>
      </c>
      <c r="I72" s="7" t="s">
        <v>393</v>
      </c>
      <c r="J72" s="7" t="s">
        <v>393</v>
      </c>
      <c r="K72" s="7" t="s">
        <v>393</v>
      </c>
      <c r="L72" s="8">
        <f t="shared" si="31"/>
        <v>2990</v>
      </c>
      <c r="M72" s="8">
        <f t="shared" si="6"/>
        <v>3738</v>
      </c>
      <c r="N72" s="9">
        <f t="shared" si="7"/>
        <v>4126.2</v>
      </c>
      <c r="O72" s="9">
        <f t="shared" si="8"/>
        <v>5158</v>
      </c>
      <c r="P72" s="10">
        <f t="shared" si="29"/>
        <v>23920</v>
      </c>
      <c r="Q72" s="10">
        <f t="shared" si="9"/>
        <v>29900</v>
      </c>
      <c r="R72" s="11">
        <f t="shared" si="30"/>
        <v>32890</v>
      </c>
      <c r="S72" s="11">
        <f t="shared" si="10"/>
        <v>41113</v>
      </c>
    </row>
    <row r="73" spans="1:19" ht="29" customHeight="1">
      <c r="A73" s="13" t="s">
        <v>92</v>
      </c>
      <c r="B73" s="34"/>
      <c r="C73" s="2" t="s">
        <v>105</v>
      </c>
      <c r="D73" s="4" t="s">
        <v>103</v>
      </c>
      <c r="E73" s="4" t="s">
        <v>36</v>
      </c>
      <c r="F73" s="7">
        <v>2990</v>
      </c>
      <c r="G73" s="7">
        <f>ROUNDUP(F73*1.25,0)</f>
        <v>3738</v>
      </c>
      <c r="H73" s="7" t="s">
        <v>393</v>
      </c>
      <c r="I73" s="7" t="s">
        <v>393</v>
      </c>
      <c r="J73" s="7" t="s">
        <v>393</v>
      </c>
      <c r="K73" s="7" t="s">
        <v>393</v>
      </c>
      <c r="L73" s="8">
        <f t="shared" si="31"/>
        <v>2990</v>
      </c>
      <c r="M73" s="8">
        <f t="shared" si="6"/>
        <v>3738</v>
      </c>
      <c r="N73" s="9">
        <f t="shared" si="7"/>
        <v>4126.2</v>
      </c>
      <c r="O73" s="9">
        <f t="shared" si="8"/>
        <v>5158</v>
      </c>
      <c r="P73" s="10">
        <f t="shared" si="29"/>
        <v>23920</v>
      </c>
      <c r="Q73" s="10">
        <f t="shared" si="9"/>
        <v>29900</v>
      </c>
      <c r="R73" s="11">
        <f t="shared" si="30"/>
        <v>32890</v>
      </c>
      <c r="S73" s="11">
        <f t="shared" si="10"/>
        <v>41113</v>
      </c>
    </row>
    <row r="74" spans="1:19" ht="29" customHeight="1">
      <c r="A74" s="13" t="s">
        <v>92</v>
      </c>
      <c r="B74" s="34"/>
      <c r="C74" s="2" t="s">
        <v>106</v>
      </c>
      <c r="D74" s="4" t="s">
        <v>103</v>
      </c>
      <c r="E74" s="4" t="s">
        <v>38</v>
      </c>
      <c r="F74" s="7">
        <v>2990</v>
      </c>
      <c r="G74" s="7">
        <f t="shared" si="2"/>
        <v>3738</v>
      </c>
      <c r="H74" s="7" t="s">
        <v>393</v>
      </c>
      <c r="I74" s="7" t="s">
        <v>393</v>
      </c>
      <c r="J74" s="7" t="s">
        <v>393</v>
      </c>
      <c r="K74" s="7" t="s">
        <v>393</v>
      </c>
      <c r="L74" s="8">
        <f t="shared" si="31"/>
        <v>2990</v>
      </c>
      <c r="M74" s="8">
        <f t="shared" si="6"/>
        <v>3738</v>
      </c>
      <c r="N74" s="9">
        <f t="shared" si="7"/>
        <v>4126.2</v>
      </c>
      <c r="O74" s="9">
        <f t="shared" si="8"/>
        <v>5158</v>
      </c>
      <c r="P74" s="10">
        <f t="shared" si="29"/>
        <v>23920</v>
      </c>
      <c r="Q74" s="10">
        <f t="shared" si="9"/>
        <v>29900</v>
      </c>
      <c r="R74" s="11">
        <f t="shared" si="30"/>
        <v>32890</v>
      </c>
      <c r="S74" s="11">
        <f t="shared" si="10"/>
        <v>41113</v>
      </c>
    </row>
    <row r="75" spans="1:19" ht="29" customHeight="1">
      <c r="A75" s="13" t="s">
        <v>92</v>
      </c>
      <c r="B75" s="34"/>
      <c r="C75" s="2" t="s">
        <v>107</v>
      </c>
      <c r="D75" s="4" t="s">
        <v>108</v>
      </c>
      <c r="E75" s="4" t="s">
        <v>104</v>
      </c>
      <c r="F75" s="7">
        <v>2990</v>
      </c>
      <c r="G75" s="7">
        <f t="shared" si="2"/>
        <v>3738</v>
      </c>
      <c r="H75" s="7" t="s">
        <v>393</v>
      </c>
      <c r="I75" s="7" t="s">
        <v>393</v>
      </c>
      <c r="J75" s="7" t="s">
        <v>393</v>
      </c>
      <c r="K75" s="7" t="s">
        <v>393</v>
      </c>
      <c r="L75" s="8">
        <f t="shared" si="31"/>
        <v>2990</v>
      </c>
      <c r="M75" s="8">
        <f t="shared" si="6"/>
        <v>3738</v>
      </c>
      <c r="N75" s="9">
        <f t="shared" si="7"/>
        <v>4126.2</v>
      </c>
      <c r="O75" s="9">
        <f t="shared" si="8"/>
        <v>5158</v>
      </c>
      <c r="P75" s="10">
        <f t="shared" si="29"/>
        <v>23920</v>
      </c>
      <c r="Q75" s="10">
        <f t="shared" si="9"/>
        <v>29900</v>
      </c>
      <c r="R75" s="11">
        <f t="shared" si="30"/>
        <v>32890</v>
      </c>
      <c r="S75" s="11">
        <f t="shared" si="10"/>
        <v>41113</v>
      </c>
    </row>
    <row r="76" spans="1:19" ht="29" customHeight="1">
      <c r="A76" s="13" t="s">
        <v>92</v>
      </c>
      <c r="B76" s="34"/>
      <c r="C76" s="2" t="s">
        <v>109</v>
      </c>
      <c r="D76" s="4" t="s">
        <v>108</v>
      </c>
      <c r="E76" s="4" t="s">
        <v>36</v>
      </c>
      <c r="F76" s="7">
        <v>2990</v>
      </c>
      <c r="G76" s="7">
        <f t="shared" si="2"/>
        <v>3738</v>
      </c>
      <c r="H76" s="7" t="s">
        <v>393</v>
      </c>
      <c r="I76" s="7" t="s">
        <v>393</v>
      </c>
      <c r="J76" s="7" t="s">
        <v>393</v>
      </c>
      <c r="K76" s="7" t="s">
        <v>393</v>
      </c>
      <c r="L76" s="8">
        <f t="shared" si="31"/>
        <v>2990</v>
      </c>
      <c r="M76" s="8">
        <f t="shared" si="6"/>
        <v>3738</v>
      </c>
      <c r="N76" s="9">
        <f t="shared" si="7"/>
        <v>4126.2</v>
      </c>
      <c r="O76" s="9">
        <f t="shared" si="8"/>
        <v>5158</v>
      </c>
      <c r="P76" s="10">
        <f t="shared" si="29"/>
        <v>23920</v>
      </c>
      <c r="Q76" s="10">
        <f t="shared" si="9"/>
        <v>29900</v>
      </c>
      <c r="R76" s="11">
        <f t="shared" si="30"/>
        <v>32890</v>
      </c>
      <c r="S76" s="11">
        <f t="shared" si="10"/>
        <v>41113</v>
      </c>
    </row>
    <row r="77" spans="1:19" ht="29" customHeight="1">
      <c r="A77" s="13" t="s">
        <v>92</v>
      </c>
      <c r="B77" s="35"/>
      <c r="C77" s="2" t="s">
        <v>110</v>
      </c>
      <c r="D77" s="4" t="s">
        <v>108</v>
      </c>
      <c r="E77" s="4" t="s">
        <v>38</v>
      </c>
      <c r="F77" s="7">
        <v>2990</v>
      </c>
      <c r="G77" s="7">
        <f>ROUNDUP(F77*1.25,0)</f>
        <v>3738</v>
      </c>
      <c r="H77" s="7" t="s">
        <v>393</v>
      </c>
      <c r="I77" s="7" t="s">
        <v>393</v>
      </c>
      <c r="J77" s="7" t="s">
        <v>393</v>
      </c>
      <c r="K77" s="7" t="s">
        <v>393</v>
      </c>
      <c r="L77" s="8">
        <f t="shared" si="31"/>
        <v>2990</v>
      </c>
      <c r="M77" s="8">
        <f t="shared" si="6"/>
        <v>3738</v>
      </c>
      <c r="N77" s="9">
        <f t="shared" si="7"/>
        <v>4126.2</v>
      </c>
      <c r="O77" s="9">
        <f t="shared" si="8"/>
        <v>5158</v>
      </c>
      <c r="P77" s="10">
        <f t="shared" si="29"/>
        <v>23920</v>
      </c>
      <c r="Q77" s="10">
        <f t="shared" si="9"/>
        <v>29900</v>
      </c>
      <c r="R77" s="11">
        <f t="shared" si="30"/>
        <v>32890</v>
      </c>
      <c r="S77" s="11">
        <f t="shared" si="10"/>
        <v>41113</v>
      </c>
    </row>
    <row r="78" spans="1:19" ht="29" customHeight="1">
      <c r="A78" s="13" t="s">
        <v>92</v>
      </c>
      <c r="B78" s="33"/>
      <c r="C78" s="2" t="s">
        <v>111</v>
      </c>
      <c r="D78" s="4" t="s">
        <v>112</v>
      </c>
      <c r="E78" s="4" t="s">
        <v>113</v>
      </c>
      <c r="F78" s="7">
        <v>3380</v>
      </c>
      <c r="G78" s="7">
        <f t="shared" ref="G78:G134" si="32">ROUNDUP(F78*1.25,0)</f>
        <v>4225</v>
      </c>
      <c r="H78" s="7" t="s">
        <v>393</v>
      </c>
      <c r="I78" s="7" t="s">
        <v>393</v>
      </c>
      <c r="J78" s="7" t="s">
        <v>393</v>
      </c>
      <c r="K78" s="7" t="s">
        <v>393</v>
      </c>
      <c r="L78" s="8">
        <f t="shared" si="31"/>
        <v>3380</v>
      </c>
      <c r="M78" s="8">
        <f t="shared" ref="M78:M134" si="33">ROUNDUP(L78*1.25,0)</f>
        <v>4225</v>
      </c>
      <c r="N78" s="9">
        <f t="shared" ref="N78:N132" si="34">ROUNDUP((F78*1.38)/0.05,0)*0.05</f>
        <v>4664.4000000000005</v>
      </c>
      <c r="O78" s="9">
        <f t="shared" ref="O78:O134" si="35">ROUNDUP(N78*1.25,0)</f>
        <v>5831</v>
      </c>
      <c r="P78" s="10">
        <f t="shared" si="29"/>
        <v>27040</v>
      </c>
      <c r="Q78" s="10">
        <f t="shared" ref="Q78:Q134" si="36">ROUNDUP(P78*1.25,0)</f>
        <v>33800</v>
      </c>
      <c r="R78" s="11">
        <f t="shared" si="30"/>
        <v>37180</v>
      </c>
      <c r="S78" s="11">
        <f t="shared" ref="S78:S134" si="37">ROUNDUP(R78*1.25,0)</f>
        <v>46475</v>
      </c>
    </row>
    <row r="79" spans="1:19" ht="29" customHeight="1">
      <c r="A79" s="13" t="s">
        <v>92</v>
      </c>
      <c r="B79" s="34"/>
      <c r="C79" s="2" t="s">
        <v>114</v>
      </c>
      <c r="D79" s="4" t="s">
        <v>112</v>
      </c>
      <c r="E79" s="4" t="s">
        <v>36</v>
      </c>
      <c r="F79" s="7">
        <v>3380</v>
      </c>
      <c r="G79" s="7">
        <f t="shared" si="32"/>
        <v>4225</v>
      </c>
      <c r="H79" s="7" t="s">
        <v>393</v>
      </c>
      <c r="I79" s="7" t="s">
        <v>393</v>
      </c>
      <c r="J79" s="7" t="s">
        <v>393</v>
      </c>
      <c r="K79" s="7" t="s">
        <v>393</v>
      </c>
      <c r="L79" s="8">
        <f t="shared" si="31"/>
        <v>3380</v>
      </c>
      <c r="M79" s="8">
        <f t="shared" si="33"/>
        <v>4225</v>
      </c>
      <c r="N79" s="9">
        <f t="shared" si="34"/>
        <v>4664.4000000000005</v>
      </c>
      <c r="O79" s="9">
        <f t="shared" si="35"/>
        <v>5831</v>
      </c>
      <c r="P79" s="10">
        <f t="shared" si="29"/>
        <v>27040</v>
      </c>
      <c r="Q79" s="10">
        <f t="shared" si="36"/>
        <v>33800</v>
      </c>
      <c r="R79" s="11">
        <f t="shared" si="30"/>
        <v>37180</v>
      </c>
      <c r="S79" s="11">
        <f t="shared" si="37"/>
        <v>46475</v>
      </c>
    </row>
    <row r="80" spans="1:19" ht="29" customHeight="1">
      <c r="A80" s="13" t="s">
        <v>92</v>
      </c>
      <c r="B80" s="34"/>
      <c r="C80" s="2" t="s">
        <v>115</v>
      </c>
      <c r="D80" s="4" t="s">
        <v>112</v>
      </c>
      <c r="E80" s="4" t="s">
        <v>38</v>
      </c>
      <c r="F80" s="7">
        <v>3380</v>
      </c>
      <c r="G80" s="7">
        <f t="shared" si="32"/>
        <v>4225</v>
      </c>
      <c r="H80" s="7" t="s">
        <v>393</v>
      </c>
      <c r="I80" s="7" t="s">
        <v>393</v>
      </c>
      <c r="J80" s="7" t="s">
        <v>393</v>
      </c>
      <c r="K80" s="7" t="s">
        <v>393</v>
      </c>
      <c r="L80" s="8">
        <f t="shared" si="31"/>
        <v>3380</v>
      </c>
      <c r="M80" s="8">
        <f t="shared" si="33"/>
        <v>4225</v>
      </c>
      <c r="N80" s="9">
        <f t="shared" si="34"/>
        <v>4664.4000000000005</v>
      </c>
      <c r="O80" s="9">
        <f t="shared" si="35"/>
        <v>5831</v>
      </c>
      <c r="P80" s="10">
        <f t="shared" si="29"/>
        <v>27040</v>
      </c>
      <c r="Q80" s="10">
        <f t="shared" si="36"/>
        <v>33800</v>
      </c>
      <c r="R80" s="11">
        <f t="shared" si="30"/>
        <v>37180</v>
      </c>
      <c r="S80" s="11">
        <f t="shared" si="37"/>
        <v>46475</v>
      </c>
    </row>
    <row r="81" spans="1:19" ht="29" customHeight="1">
      <c r="A81" s="13" t="s">
        <v>92</v>
      </c>
      <c r="B81" s="34"/>
      <c r="C81" s="2" t="s">
        <v>116</v>
      </c>
      <c r="D81" s="4" t="s">
        <v>117</v>
      </c>
      <c r="E81" s="4" t="s">
        <v>113</v>
      </c>
      <c r="F81" s="7">
        <v>3380</v>
      </c>
      <c r="G81" s="7">
        <f t="shared" si="32"/>
        <v>4225</v>
      </c>
      <c r="H81" s="7" t="s">
        <v>393</v>
      </c>
      <c r="I81" s="7" t="s">
        <v>393</v>
      </c>
      <c r="J81" s="7" t="s">
        <v>393</v>
      </c>
      <c r="K81" s="7" t="s">
        <v>393</v>
      </c>
      <c r="L81" s="8">
        <f t="shared" si="31"/>
        <v>3380</v>
      </c>
      <c r="M81" s="8">
        <f t="shared" si="33"/>
        <v>4225</v>
      </c>
      <c r="N81" s="9">
        <f t="shared" si="34"/>
        <v>4664.4000000000005</v>
      </c>
      <c r="O81" s="9">
        <f t="shared" si="35"/>
        <v>5831</v>
      </c>
      <c r="P81" s="10">
        <f t="shared" si="29"/>
        <v>27040</v>
      </c>
      <c r="Q81" s="10">
        <f t="shared" si="36"/>
        <v>33800</v>
      </c>
      <c r="R81" s="11">
        <f t="shared" si="30"/>
        <v>37180</v>
      </c>
      <c r="S81" s="11">
        <f t="shared" si="37"/>
        <v>46475</v>
      </c>
    </row>
    <row r="82" spans="1:19" ht="29" customHeight="1">
      <c r="A82" s="13" t="s">
        <v>92</v>
      </c>
      <c r="B82" s="34"/>
      <c r="C82" s="2" t="s">
        <v>118</v>
      </c>
      <c r="D82" s="4" t="s">
        <v>117</v>
      </c>
      <c r="E82" s="4" t="s">
        <v>36</v>
      </c>
      <c r="F82" s="7">
        <v>3380</v>
      </c>
      <c r="G82" s="7">
        <f t="shared" si="32"/>
        <v>4225</v>
      </c>
      <c r="H82" s="7" t="s">
        <v>393</v>
      </c>
      <c r="I82" s="7" t="s">
        <v>393</v>
      </c>
      <c r="J82" s="7" t="s">
        <v>393</v>
      </c>
      <c r="K82" s="7" t="s">
        <v>393</v>
      </c>
      <c r="L82" s="8">
        <f t="shared" si="31"/>
        <v>3380</v>
      </c>
      <c r="M82" s="8">
        <f t="shared" si="33"/>
        <v>4225</v>
      </c>
      <c r="N82" s="9">
        <f t="shared" si="34"/>
        <v>4664.4000000000005</v>
      </c>
      <c r="O82" s="9">
        <f t="shared" si="35"/>
        <v>5831</v>
      </c>
      <c r="P82" s="10">
        <f t="shared" si="29"/>
        <v>27040</v>
      </c>
      <c r="Q82" s="10">
        <f t="shared" si="36"/>
        <v>33800</v>
      </c>
      <c r="R82" s="11">
        <f t="shared" si="30"/>
        <v>37180</v>
      </c>
      <c r="S82" s="11">
        <f t="shared" si="37"/>
        <v>46475</v>
      </c>
    </row>
    <row r="83" spans="1:19" ht="29" customHeight="1">
      <c r="A83" s="13" t="s">
        <v>92</v>
      </c>
      <c r="B83" s="35"/>
      <c r="C83" s="2" t="s">
        <v>119</v>
      </c>
      <c r="D83" s="4" t="s">
        <v>117</v>
      </c>
      <c r="E83" s="4" t="s">
        <v>38</v>
      </c>
      <c r="F83" s="7">
        <v>3380</v>
      </c>
      <c r="G83" s="7">
        <f t="shared" si="32"/>
        <v>4225</v>
      </c>
      <c r="H83" s="7" t="s">
        <v>393</v>
      </c>
      <c r="I83" s="7" t="s">
        <v>393</v>
      </c>
      <c r="J83" s="7" t="s">
        <v>393</v>
      </c>
      <c r="K83" s="7" t="s">
        <v>393</v>
      </c>
      <c r="L83" s="8">
        <f t="shared" si="31"/>
        <v>3380</v>
      </c>
      <c r="M83" s="8">
        <f t="shared" si="33"/>
        <v>4225</v>
      </c>
      <c r="N83" s="9">
        <f t="shared" si="34"/>
        <v>4664.4000000000005</v>
      </c>
      <c r="O83" s="9">
        <f t="shared" si="35"/>
        <v>5831</v>
      </c>
      <c r="P83" s="10">
        <f t="shared" si="29"/>
        <v>27040</v>
      </c>
      <c r="Q83" s="10">
        <f t="shared" si="36"/>
        <v>33800</v>
      </c>
      <c r="R83" s="11">
        <f t="shared" si="30"/>
        <v>37180</v>
      </c>
      <c r="S83" s="11">
        <f t="shared" si="37"/>
        <v>46475</v>
      </c>
    </row>
    <row r="84" spans="1:19" ht="15" customHeight="1">
      <c r="A84" s="13"/>
      <c r="B84" s="13"/>
      <c r="C84" s="18"/>
      <c r="D84" s="14"/>
      <c r="E84" s="13"/>
      <c r="F84" s="7"/>
      <c r="G84" s="7"/>
      <c r="H84" s="7"/>
      <c r="I84" s="7"/>
      <c r="J84" s="7"/>
      <c r="K84" s="7"/>
      <c r="L84" s="8"/>
      <c r="M84" s="8"/>
      <c r="N84" s="9"/>
      <c r="O84" s="9"/>
      <c r="P84" s="10"/>
      <c r="Q84" s="10"/>
      <c r="R84" s="11"/>
      <c r="S84" s="11"/>
    </row>
    <row r="85" spans="1:19" ht="29" customHeight="1">
      <c r="A85" s="13" t="s">
        <v>120</v>
      </c>
      <c r="B85" s="33"/>
      <c r="C85" s="2" t="s">
        <v>121</v>
      </c>
      <c r="D85" s="4"/>
      <c r="E85" s="4" t="s">
        <v>122</v>
      </c>
      <c r="F85" s="7">
        <v>195</v>
      </c>
      <c r="G85" s="7">
        <f t="shared" si="32"/>
        <v>244</v>
      </c>
      <c r="H85" s="7">
        <f t="shared" ref="H85:H91" si="38">F85+20</f>
        <v>215</v>
      </c>
      <c r="I85" s="7">
        <f t="shared" ref="I85:K134" si="39">ROUNDUP(H85*1.25,0)</f>
        <v>269</v>
      </c>
      <c r="J85" s="7" t="s">
        <v>393</v>
      </c>
      <c r="K85" s="7" t="s">
        <v>393</v>
      </c>
      <c r="L85" s="8">
        <f>H85*1</f>
        <v>215</v>
      </c>
      <c r="M85" s="8">
        <f t="shared" si="33"/>
        <v>269</v>
      </c>
      <c r="N85" s="9">
        <f t="shared" si="34"/>
        <v>269.10000000000002</v>
      </c>
      <c r="O85" s="9">
        <f t="shared" si="35"/>
        <v>337</v>
      </c>
      <c r="P85" s="10">
        <f t="shared" ref="P85:P91" si="40">ROUNDUP((F85*8),0)</f>
        <v>1560</v>
      </c>
      <c r="Q85" s="10">
        <f t="shared" si="36"/>
        <v>1950</v>
      </c>
      <c r="R85" s="11">
        <f t="shared" ref="R85:R91" si="41">F85*11</f>
        <v>2145</v>
      </c>
      <c r="S85" s="11">
        <f t="shared" si="37"/>
        <v>2682</v>
      </c>
    </row>
    <row r="86" spans="1:19" ht="29" customHeight="1">
      <c r="A86" s="13" t="s">
        <v>120</v>
      </c>
      <c r="B86" s="34"/>
      <c r="C86" s="2" t="s">
        <v>123</v>
      </c>
      <c r="D86" s="4"/>
      <c r="E86" s="4" t="s">
        <v>45</v>
      </c>
      <c r="F86" s="7">
        <v>195</v>
      </c>
      <c r="G86" s="7">
        <f t="shared" si="32"/>
        <v>244</v>
      </c>
      <c r="H86" s="7">
        <f t="shared" si="38"/>
        <v>215</v>
      </c>
      <c r="I86" s="7">
        <f t="shared" si="39"/>
        <v>269</v>
      </c>
      <c r="J86" s="7" t="s">
        <v>393</v>
      </c>
      <c r="K86" s="7" t="s">
        <v>393</v>
      </c>
      <c r="L86" s="8">
        <f t="shared" ref="L86:L91" si="42">H86*1</f>
        <v>215</v>
      </c>
      <c r="M86" s="8">
        <f t="shared" si="33"/>
        <v>269</v>
      </c>
      <c r="N86" s="9">
        <f t="shared" si="34"/>
        <v>269.10000000000002</v>
      </c>
      <c r="O86" s="9">
        <f t="shared" si="35"/>
        <v>337</v>
      </c>
      <c r="P86" s="10">
        <f t="shared" si="40"/>
        <v>1560</v>
      </c>
      <c r="Q86" s="10">
        <f t="shared" si="36"/>
        <v>1950</v>
      </c>
      <c r="R86" s="11">
        <f t="shared" si="41"/>
        <v>2145</v>
      </c>
      <c r="S86" s="11">
        <f t="shared" si="37"/>
        <v>2682</v>
      </c>
    </row>
    <row r="87" spans="1:19" ht="29" customHeight="1">
      <c r="A87" s="13" t="s">
        <v>120</v>
      </c>
      <c r="B87" s="34"/>
      <c r="C87" s="2" t="s">
        <v>124</v>
      </c>
      <c r="D87" s="4"/>
      <c r="E87" s="4" t="s">
        <v>47</v>
      </c>
      <c r="F87" s="7">
        <v>195</v>
      </c>
      <c r="G87" s="7">
        <f t="shared" si="32"/>
        <v>244</v>
      </c>
      <c r="H87" s="7">
        <f t="shared" si="38"/>
        <v>215</v>
      </c>
      <c r="I87" s="7">
        <f t="shared" si="39"/>
        <v>269</v>
      </c>
      <c r="J87" s="7" t="s">
        <v>393</v>
      </c>
      <c r="K87" s="7" t="s">
        <v>393</v>
      </c>
      <c r="L87" s="8">
        <f t="shared" si="42"/>
        <v>215</v>
      </c>
      <c r="M87" s="8">
        <f t="shared" si="33"/>
        <v>269</v>
      </c>
      <c r="N87" s="9">
        <f t="shared" si="34"/>
        <v>269.10000000000002</v>
      </c>
      <c r="O87" s="9">
        <f t="shared" si="35"/>
        <v>337</v>
      </c>
      <c r="P87" s="10">
        <f t="shared" si="40"/>
        <v>1560</v>
      </c>
      <c r="Q87" s="10">
        <f t="shared" si="36"/>
        <v>1950</v>
      </c>
      <c r="R87" s="11">
        <f t="shared" si="41"/>
        <v>2145</v>
      </c>
      <c r="S87" s="11">
        <f t="shared" si="37"/>
        <v>2682</v>
      </c>
    </row>
    <row r="88" spans="1:19" ht="29" customHeight="1">
      <c r="A88" s="13" t="s">
        <v>120</v>
      </c>
      <c r="B88" s="34"/>
      <c r="C88" s="2" t="s">
        <v>125</v>
      </c>
      <c r="D88" s="4"/>
      <c r="E88" s="4" t="s">
        <v>34</v>
      </c>
      <c r="F88" s="7">
        <v>195</v>
      </c>
      <c r="G88" s="7">
        <f t="shared" si="32"/>
        <v>244</v>
      </c>
      <c r="H88" s="7">
        <f t="shared" si="38"/>
        <v>215</v>
      </c>
      <c r="I88" s="7">
        <f t="shared" si="39"/>
        <v>269</v>
      </c>
      <c r="J88" s="7" t="s">
        <v>393</v>
      </c>
      <c r="K88" s="7" t="s">
        <v>393</v>
      </c>
      <c r="L88" s="8">
        <f t="shared" si="42"/>
        <v>215</v>
      </c>
      <c r="M88" s="8">
        <f t="shared" si="33"/>
        <v>269</v>
      </c>
      <c r="N88" s="9">
        <f t="shared" si="34"/>
        <v>269.10000000000002</v>
      </c>
      <c r="O88" s="9">
        <f t="shared" si="35"/>
        <v>337</v>
      </c>
      <c r="P88" s="10">
        <f t="shared" si="40"/>
        <v>1560</v>
      </c>
      <c r="Q88" s="10">
        <f t="shared" si="36"/>
        <v>1950</v>
      </c>
      <c r="R88" s="11">
        <f t="shared" si="41"/>
        <v>2145</v>
      </c>
      <c r="S88" s="11">
        <f t="shared" si="37"/>
        <v>2682</v>
      </c>
    </row>
    <row r="89" spans="1:19" ht="29" customHeight="1">
      <c r="A89" s="13" t="s">
        <v>120</v>
      </c>
      <c r="B89" s="34"/>
      <c r="C89" s="2" t="s">
        <v>126</v>
      </c>
      <c r="D89" s="4"/>
      <c r="E89" s="4" t="s">
        <v>127</v>
      </c>
      <c r="F89" s="7">
        <v>195</v>
      </c>
      <c r="G89" s="7">
        <f t="shared" si="32"/>
        <v>244</v>
      </c>
      <c r="H89" s="7">
        <f t="shared" si="38"/>
        <v>215</v>
      </c>
      <c r="I89" s="7">
        <f t="shared" si="39"/>
        <v>269</v>
      </c>
      <c r="J89" s="7" t="s">
        <v>393</v>
      </c>
      <c r="K89" s="7" t="s">
        <v>393</v>
      </c>
      <c r="L89" s="8">
        <f t="shared" si="42"/>
        <v>215</v>
      </c>
      <c r="M89" s="8">
        <f t="shared" si="33"/>
        <v>269</v>
      </c>
      <c r="N89" s="9">
        <f t="shared" si="34"/>
        <v>269.10000000000002</v>
      </c>
      <c r="O89" s="9">
        <f t="shared" si="35"/>
        <v>337</v>
      </c>
      <c r="P89" s="10">
        <f t="shared" si="40"/>
        <v>1560</v>
      </c>
      <c r="Q89" s="10">
        <f t="shared" si="36"/>
        <v>1950</v>
      </c>
      <c r="R89" s="11">
        <f t="shared" si="41"/>
        <v>2145</v>
      </c>
      <c r="S89" s="11">
        <f t="shared" si="37"/>
        <v>2682</v>
      </c>
    </row>
    <row r="90" spans="1:19" ht="29" customHeight="1">
      <c r="A90" s="13" t="s">
        <v>120</v>
      </c>
      <c r="B90" s="34"/>
      <c r="C90" s="2" t="s">
        <v>128</v>
      </c>
      <c r="D90" s="4"/>
      <c r="E90" s="4" t="s">
        <v>36</v>
      </c>
      <c r="F90" s="7">
        <v>195</v>
      </c>
      <c r="G90" s="7">
        <f t="shared" si="32"/>
        <v>244</v>
      </c>
      <c r="H90" s="7">
        <f t="shared" si="38"/>
        <v>215</v>
      </c>
      <c r="I90" s="7">
        <f t="shared" si="39"/>
        <v>269</v>
      </c>
      <c r="J90" s="7" t="s">
        <v>393</v>
      </c>
      <c r="K90" s="7" t="s">
        <v>393</v>
      </c>
      <c r="L90" s="8">
        <f t="shared" si="42"/>
        <v>215</v>
      </c>
      <c r="M90" s="8">
        <f t="shared" si="33"/>
        <v>269</v>
      </c>
      <c r="N90" s="9">
        <f t="shared" si="34"/>
        <v>269.10000000000002</v>
      </c>
      <c r="O90" s="9">
        <f t="shared" si="35"/>
        <v>337</v>
      </c>
      <c r="P90" s="10">
        <f t="shared" si="40"/>
        <v>1560</v>
      </c>
      <c r="Q90" s="10">
        <f t="shared" si="36"/>
        <v>1950</v>
      </c>
      <c r="R90" s="11">
        <f t="shared" si="41"/>
        <v>2145</v>
      </c>
      <c r="S90" s="11">
        <f t="shared" si="37"/>
        <v>2682</v>
      </c>
    </row>
    <row r="91" spans="1:19" ht="29" customHeight="1">
      <c r="A91" s="13" t="s">
        <v>120</v>
      </c>
      <c r="B91" s="35"/>
      <c r="C91" s="2" t="s">
        <v>129</v>
      </c>
      <c r="D91" s="4"/>
      <c r="E91" s="4" t="s">
        <v>38</v>
      </c>
      <c r="F91" s="7">
        <v>195</v>
      </c>
      <c r="G91" s="7">
        <f t="shared" si="32"/>
        <v>244</v>
      </c>
      <c r="H91" s="7">
        <f t="shared" si="38"/>
        <v>215</v>
      </c>
      <c r="I91" s="7">
        <f t="shared" si="39"/>
        <v>269</v>
      </c>
      <c r="J91" s="7" t="s">
        <v>393</v>
      </c>
      <c r="K91" s="7" t="s">
        <v>393</v>
      </c>
      <c r="L91" s="8">
        <f t="shared" si="42"/>
        <v>215</v>
      </c>
      <c r="M91" s="8">
        <f t="shared" si="33"/>
        <v>269</v>
      </c>
      <c r="N91" s="9">
        <f t="shared" si="34"/>
        <v>269.10000000000002</v>
      </c>
      <c r="O91" s="9">
        <f t="shared" si="35"/>
        <v>337</v>
      </c>
      <c r="P91" s="10">
        <f t="shared" si="40"/>
        <v>1560</v>
      </c>
      <c r="Q91" s="10">
        <f t="shared" si="36"/>
        <v>1950</v>
      </c>
      <c r="R91" s="11">
        <f t="shared" si="41"/>
        <v>2145</v>
      </c>
      <c r="S91" s="11">
        <f t="shared" si="37"/>
        <v>2682</v>
      </c>
    </row>
    <row r="92" spans="1:19" ht="15" customHeight="1">
      <c r="A92" s="13"/>
      <c r="B92" s="13"/>
      <c r="C92" s="18"/>
      <c r="D92" s="14"/>
      <c r="E92" s="13"/>
      <c r="F92" s="7"/>
      <c r="G92" s="7"/>
      <c r="H92" s="7"/>
      <c r="I92" s="7"/>
      <c r="J92" s="7"/>
      <c r="K92" s="7"/>
      <c r="L92" s="8"/>
      <c r="M92" s="8"/>
      <c r="N92" s="9"/>
      <c r="O92" s="9"/>
      <c r="P92" s="10"/>
      <c r="Q92" s="10"/>
      <c r="R92" s="11"/>
      <c r="S92" s="11"/>
    </row>
    <row r="93" spans="1:19" ht="29" customHeight="1">
      <c r="A93" s="13" t="s">
        <v>130</v>
      </c>
      <c r="B93" s="34"/>
      <c r="C93" s="2" t="s">
        <v>131</v>
      </c>
      <c r="D93" s="2" t="s">
        <v>44</v>
      </c>
      <c r="E93" s="2" t="s">
        <v>132</v>
      </c>
      <c r="F93" s="7">
        <v>375</v>
      </c>
      <c r="G93" s="7">
        <f t="shared" si="32"/>
        <v>469</v>
      </c>
      <c r="H93" s="7" t="s">
        <v>393</v>
      </c>
      <c r="I93" s="7" t="s">
        <v>393</v>
      </c>
      <c r="J93" s="7" t="s">
        <v>393</v>
      </c>
      <c r="K93" s="7" t="s">
        <v>393</v>
      </c>
      <c r="L93" s="8">
        <f>F93*1</f>
        <v>375</v>
      </c>
      <c r="M93" s="8">
        <f t="shared" si="33"/>
        <v>469</v>
      </c>
      <c r="N93" s="9">
        <f t="shared" si="34"/>
        <v>517.5</v>
      </c>
      <c r="O93" s="9">
        <f t="shared" si="35"/>
        <v>647</v>
      </c>
      <c r="P93" s="10">
        <f t="shared" ref="P93:P124" si="43">ROUNDUP((F93*8),0)</f>
        <v>3000</v>
      </c>
      <c r="Q93" s="10">
        <f t="shared" si="36"/>
        <v>3750</v>
      </c>
      <c r="R93" s="11">
        <f t="shared" ref="R93:R124" si="44">F93*11</f>
        <v>4125</v>
      </c>
      <c r="S93" s="11">
        <f t="shared" si="37"/>
        <v>5157</v>
      </c>
    </row>
    <row r="94" spans="1:19" ht="29" customHeight="1">
      <c r="A94" s="13" t="s">
        <v>130</v>
      </c>
      <c r="B94" s="34"/>
      <c r="C94" s="2" t="s">
        <v>133</v>
      </c>
      <c r="D94" s="2" t="s">
        <v>44</v>
      </c>
      <c r="E94" s="2" t="s">
        <v>134</v>
      </c>
      <c r="F94" s="7">
        <v>375</v>
      </c>
      <c r="G94" s="7">
        <f t="shared" si="32"/>
        <v>469</v>
      </c>
      <c r="H94" s="7" t="s">
        <v>393</v>
      </c>
      <c r="I94" s="7" t="s">
        <v>393</v>
      </c>
      <c r="J94" s="7" t="s">
        <v>393</v>
      </c>
      <c r="K94" s="7" t="s">
        <v>393</v>
      </c>
      <c r="L94" s="8">
        <f t="shared" ref="L94:L124" si="45">F94*1</f>
        <v>375</v>
      </c>
      <c r="M94" s="8">
        <f t="shared" si="33"/>
        <v>469</v>
      </c>
      <c r="N94" s="9">
        <f t="shared" si="34"/>
        <v>517.5</v>
      </c>
      <c r="O94" s="9">
        <f t="shared" si="35"/>
        <v>647</v>
      </c>
      <c r="P94" s="10">
        <f t="shared" si="43"/>
        <v>3000</v>
      </c>
      <c r="Q94" s="10">
        <f t="shared" si="36"/>
        <v>3750</v>
      </c>
      <c r="R94" s="11">
        <f t="shared" si="44"/>
        <v>4125</v>
      </c>
      <c r="S94" s="11">
        <f t="shared" si="37"/>
        <v>5157</v>
      </c>
    </row>
    <row r="95" spans="1:19" ht="29" customHeight="1">
      <c r="A95" s="13" t="s">
        <v>130</v>
      </c>
      <c r="B95" s="34"/>
      <c r="C95" s="2" t="s">
        <v>135</v>
      </c>
      <c r="D95" s="2" t="s">
        <v>44</v>
      </c>
      <c r="E95" s="2" t="s">
        <v>136</v>
      </c>
      <c r="F95" s="7">
        <v>375</v>
      </c>
      <c r="G95" s="7">
        <f t="shared" si="32"/>
        <v>469</v>
      </c>
      <c r="H95" s="7" t="s">
        <v>393</v>
      </c>
      <c r="I95" s="7" t="s">
        <v>393</v>
      </c>
      <c r="J95" s="7" t="s">
        <v>393</v>
      </c>
      <c r="K95" s="7" t="s">
        <v>393</v>
      </c>
      <c r="L95" s="8">
        <f t="shared" si="45"/>
        <v>375</v>
      </c>
      <c r="M95" s="8">
        <f t="shared" si="33"/>
        <v>469</v>
      </c>
      <c r="N95" s="9">
        <f t="shared" si="34"/>
        <v>517.5</v>
      </c>
      <c r="O95" s="9">
        <f t="shared" si="35"/>
        <v>647</v>
      </c>
      <c r="P95" s="10">
        <f t="shared" si="43"/>
        <v>3000</v>
      </c>
      <c r="Q95" s="10">
        <f t="shared" si="36"/>
        <v>3750</v>
      </c>
      <c r="R95" s="11">
        <f t="shared" si="44"/>
        <v>4125</v>
      </c>
      <c r="S95" s="11">
        <f t="shared" si="37"/>
        <v>5157</v>
      </c>
    </row>
    <row r="96" spans="1:19" ht="29" customHeight="1">
      <c r="A96" s="13" t="s">
        <v>130</v>
      </c>
      <c r="B96" s="34"/>
      <c r="C96" s="2" t="s">
        <v>137</v>
      </c>
      <c r="D96" s="2" t="s">
        <v>44</v>
      </c>
      <c r="E96" s="2" t="s">
        <v>138</v>
      </c>
      <c r="F96" s="7">
        <v>375</v>
      </c>
      <c r="G96" s="7">
        <f t="shared" si="32"/>
        <v>469</v>
      </c>
      <c r="H96" s="7" t="s">
        <v>393</v>
      </c>
      <c r="I96" s="7" t="s">
        <v>393</v>
      </c>
      <c r="J96" s="7" t="s">
        <v>393</v>
      </c>
      <c r="K96" s="7" t="s">
        <v>393</v>
      </c>
      <c r="L96" s="8">
        <f t="shared" si="45"/>
        <v>375</v>
      </c>
      <c r="M96" s="8">
        <f t="shared" si="33"/>
        <v>469</v>
      </c>
      <c r="N96" s="9">
        <f t="shared" si="34"/>
        <v>517.5</v>
      </c>
      <c r="O96" s="9">
        <f t="shared" si="35"/>
        <v>647</v>
      </c>
      <c r="P96" s="10">
        <f t="shared" si="43"/>
        <v>3000</v>
      </c>
      <c r="Q96" s="10">
        <f t="shared" si="36"/>
        <v>3750</v>
      </c>
      <c r="R96" s="11">
        <f t="shared" si="44"/>
        <v>4125</v>
      </c>
      <c r="S96" s="11">
        <f t="shared" si="37"/>
        <v>5157</v>
      </c>
    </row>
    <row r="97" spans="1:19" ht="29" customHeight="1">
      <c r="A97" s="13" t="s">
        <v>130</v>
      </c>
      <c r="B97" s="34"/>
      <c r="C97" s="2" t="s">
        <v>139</v>
      </c>
      <c r="D97" s="2" t="s">
        <v>44</v>
      </c>
      <c r="E97" s="2" t="s">
        <v>140</v>
      </c>
      <c r="F97" s="7">
        <v>375</v>
      </c>
      <c r="G97" s="7">
        <f t="shared" si="32"/>
        <v>469</v>
      </c>
      <c r="H97" s="7" t="s">
        <v>393</v>
      </c>
      <c r="I97" s="7" t="s">
        <v>393</v>
      </c>
      <c r="J97" s="7" t="s">
        <v>393</v>
      </c>
      <c r="K97" s="7" t="s">
        <v>393</v>
      </c>
      <c r="L97" s="8">
        <f t="shared" si="45"/>
        <v>375</v>
      </c>
      <c r="M97" s="8">
        <f t="shared" si="33"/>
        <v>469</v>
      </c>
      <c r="N97" s="9">
        <f t="shared" si="34"/>
        <v>517.5</v>
      </c>
      <c r="O97" s="9">
        <f t="shared" si="35"/>
        <v>647</v>
      </c>
      <c r="P97" s="10">
        <f t="shared" si="43"/>
        <v>3000</v>
      </c>
      <c r="Q97" s="10">
        <f t="shared" si="36"/>
        <v>3750</v>
      </c>
      <c r="R97" s="11">
        <f t="shared" si="44"/>
        <v>4125</v>
      </c>
      <c r="S97" s="11">
        <f t="shared" si="37"/>
        <v>5157</v>
      </c>
    </row>
    <row r="98" spans="1:19" ht="29" customHeight="1">
      <c r="A98" s="13" t="s">
        <v>130</v>
      </c>
      <c r="B98" s="34"/>
      <c r="C98" s="2" t="s">
        <v>141</v>
      </c>
      <c r="D98" s="2" t="s">
        <v>44</v>
      </c>
      <c r="E98" s="2" t="s">
        <v>142</v>
      </c>
      <c r="F98" s="7">
        <v>375</v>
      </c>
      <c r="G98" s="7">
        <f t="shared" si="32"/>
        <v>469</v>
      </c>
      <c r="H98" s="7" t="s">
        <v>393</v>
      </c>
      <c r="I98" s="7" t="s">
        <v>393</v>
      </c>
      <c r="J98" s="7" t="s">
        <v>393</v>
      </c>
      <c r="K98" s="7" t="s">
        <v>393</v>
      </c>
      <c r="L98" s="8">
        <f t="shared" si="45"/>
        <v>375</v>
      </c>
      <c r="M98" s="8">
        <f t="shared" si="33"/>
        <v>469</v>
      </c>
      <c r="N98" s="9">
        <f t="shared" si="34"/>
        <v>517.5</v>
      </c>
      <c r="O98" s="9">
        <f t="shared" si="35"/>
        <v>647</v>
      </c>
      <c r="P98" s="10">
        <f t="shared" si="43"/>
        <v>3000</v>
      </c>
      <c r="Q98" s="10">
        <f t="shared" si="36"/>
        <v>3750</v>
      </c>
      <c r="R98" s="11">
        <f t="shared" si="44"/>
        <v>4125</v>
      </c>
      <c r="S98" s="11">
        <f t="shared" si="37"/>
        <v>5157</v>
      </c>
    </row>
    <row r="99" spans="1:19" ht="29" customHeight="1">
      <c r="A99" s="13" t="s">
        <v>130</v>
      </c>
      <c r="B99" s="34"/>
      <c r="C99" s="2" t="s">
        <v>143</v>
      </c>
      <c r="D99" s="2" t="s">
        <v>44</v>
      </c>
      <c r="E99" s="2" t="s">
        <v>144</v>
      </c>
      <c r="F99" s="7">
        <v>375</v>
      </c>
      <c r="G99" s="7">
        <f t="shared" si="32"/>
        <v>469</v>
      </c>
      <c r="H99" s="7" t="s">
        <v>393</v>
      </c>
      <c r="I99" s="7" t="s">
        <v>393</v>
      </c>
      <c r="J99" s="7" t="s">
        <v>393</v>
      </c>
      <c r="K99" s="7" t="s">
        <v>393</v>
      </c>
      <c r="L99" s="8">
        <f t="shared" si="45"/>
        <v>375</v>
      </c>
      <c r="M99" s="8">
        <f t="shared" si="33"/>
        <v>469</v>
      </c>
      <c r="N99" s="9">
        <f t="shared" si="34"/>
        <v>517.5</v>
      </c>
      <c r="O99" s="9">
        <f t="shared" si="35"/>
        <v>647</v>
      </c>
      <c r="P99" s="10">
        <f t="shared" si="43"/>
        <v>3000</v>
      </c>
      <c r="Q99" s="10">
        <f t="shared" si="36"/>
        <v>3750</v>
      </c>
      <c r="R99" s="11">
        <f t="shared" si="44"/>
        <v>4125</v>
      </c>
      <c r="S99" s="11">
        <f t="shared" si="37"/>
        <v>5157</v>
      </c>
    </row>
    <row r="100" spans="1:19" ht="29" customHeight="1">
      <c r="A100" s="13" t="s">
        <v>130</v>
      </c>
      <c r="B100" s="34"/>
      <c r="C100" s="2" t="s">
        <v>145</v>
      </c>
      <c r="D100" s="2" t="s">
        <v>44</v>
      </c>
      <c r="E100" s="2" t="s">
        <v>146</v>
      </c>
      <c r="F100" s="7">
        <v>375</v>
      </c>
      <c r="G100" s="7">
        <f t="shared" si="32"/>
        <v>469</v>
      </c>
      <c r="H100" s="7" t="s">
        <v>393</v>
      </c>
      <c r="I100" s="7" t="s">
        <v>393</v>
      </c>
      <c r="J100" s="7" t="s">
        <v>393</v>
      </c>
      <c r="K100" s="7" t="s">
        <v>393</v>
      </c>
      <c r="L100" s="8">
        <f t="shared" si="45"/>
        <v>375</v>
      </c>
      <c r="M100" s="8">
        <f t="shared" si="33"/>
        <v>469</v>
      </c>
      <c r="N100" s="9">
        <f t="shared" si="34"/>
        <v>517.5</v>
      </c>
      <c r="O100" s="9">
        <f t="shared" si="35"/>
        <v>647</v>
      </c>
      <c r="P100" s="10">
        <f t="shared" si="43"/>
        <v>3000</v>
      </c>
      <c r="Q100" s="10">
        <f t="shared" si="36"/>
        <v>3750</v>
      </c>
      <c r="R100" s="11">
        <f t="shared" si="44"/>
        <v>4125</v>
      </c>
      <c r="S100" s="11">
        <f t="shared" si="37"/>
        <v>5157</v>
      </c>
    </row>
    <row r="101" spans="1:19" ht="29" customHeight="1">
      <c r="A101" s="13" t="s">
        <v>130</v>
      </c>
      <c r="B101" s="34"/>
      <c r="C101" s="2" t="s">
        <v>147</v>
      </c>
      <c r="D101" s="2" t="s">
        <v>44</v>
      </c>
      <c r="E101" s="2" t="s">
        <v>148</v>
      </c>
      <c r="F101" s="7">
        <v>375</v>
      </c>
      <c r="G101" s="7">
        <f t="shared" si="32"/>
        <v>469</v>
      </c>
      <c r="H101" s="7" t="s">
        <v>393</v>
      </c>
      <c r="I101" s="7" t="s">
        <v>393</v>
      </c>
      <c r="J101" s="7" t="s">
        <v>393</v>
      </c>
      <c r="K101" s="7" t="s">
        <v>393</v>
      </c>
      <c r="L101" s="8">
        <f t="shared" si="45"/>
        <v>375</v>
      </c>
      <c r="M101" s="8">
        <f t="shared" si="33"/>
        <v>469</v>
      </c>
      <c r="N101" s="9">
        <f t="shared" si="34"/>
        <v>517.5</v>
      </c>
      <c r="O101" s="9">
        <f t="shared" si="35"/>
        <v>647</v>
      </c>
      <c r="P101" s="10">
        <f t="shared" si="43"/>
        <v>3000</v>
      </c>
      <c r="Q101" s="10">
        <f t="shared" si="36"/>
        <v>3750</v>
      </c>
      <c r="R101" s="11">
        <f t="shared" si="44"/>
        <v>4125</v>
      </c>
      <c r="S101" s="11">
        <f t="shared" si="37"/>
        <v>5157</v>
      </c>
    </row>
    <row r="102" spans="1:19" ht="29" customHeight="1">
      <c r="A102" s="13" t="s">
        <v>130</v>
      </c>
      <c r="B102" s="34"/>
      <c r="C102" s="2" t="s">
        <v>149</v>
      </c>
      <c r="D102" s="2" t="s">
        <v>44</v>
      </c>
      <c r="E102" s="2" t="s">
        <v>150</v>
      </c>
      <c r="F102" s="7">
        <v>375</v>
      </c>
      <c r="G102" s="7">
        <f t="shared" si="32"/>
        <v>469</v>
      </c>
      <c r="H102" s="7" t="s">
        <v>393</v>
      </c>
      <c r="I102" s="7" t="s">
        <v>393</v>
      </c>
      <c r="J102" s="7" t="s">
        <v>393</v>
      </c>
      <c r="K102" s="7" t="s">
        <v>393</v>
      </c>
      <c r="L102" s="8">
        <f t="shared" si="45"/>
        <v>375</v>
      </c>
      <c r="M102" s="8">
        <f t="shared" si="33"/>
        <v>469</v>
      </c>
      <c r="N102" s="9">
        <f t="shared" si="34"/>
        <v>517.5</v>
      </c>
      <c r="O102" s="9">
        <f t="shared" si="35"/>
        <v>647</v>
      </c>
      <c r="P102" s="10">
        <f t="shared" si="43"/>
        <v>3000</v>
      </c>
      <c r="Q102" s="10">
        <f t="shared" si="36"/>
        <v>3750</v>
      </c>
      <c r="R102" s="11">
        <f t="shared" si="44"/>
        <v>4125</v>
      </c>
      <c r="S102" s="11">
        <f t="shared" si="37"/>
        <v>5157</v>
      </c>
    </row>
    <row r="103" spans="1:19" ht="29" customHeight="1">
      <c r="A103" s="13" t="s">
        <v>130</v>
      </c>
      <c r="B103" s="34"/>
      <c r="C103" s="2" t="s">
        <v>151</v>
      </c>
      <c r="D103" s="2" t="s">
        <v>44</v>
      </c>
      <c r="E103" s="2" t="s">
        <v>152</v>
      </c>
      <c r="F103" s="7">
        <v>375</v>
      </c>
      <c r="G103" s="7">
        <f t="shared" si="32"/>
        <v>469</v>
      </c>
      <c r="H103" s="7" t="s">
        <v>393</v>
      </c>
      <c r="I103" s="7" t="s">
        <v>393</v>
      </c>
      <c r="J103" s="7" t="s">
        <v>393</v>
      </c>
      <c r="K103" s="7" t="s">
        <v>393</v>
      </c>
      <c r="L103" s="8">
        <f t="shared" si="45"/>
        <v>375</v>
      </c>
      <c r="M103" s="8">
        <f t="shared" si="33"/>
        <v>469</v>
      </c>
      <c r="N103" s="9">
        <f t="shared" si="34"/>
        <v>517.5</v>
      </c>
      <c r="O103" s="9">
        <f t="shared" si="35"/>
        <v>647</v>
      </c>
      <c r="P103" s="10">
        <f t="shared" si="43"/>
        <v>3000</v>
      </c>
      <c r="Q103" s="10">
        <f t="shared" si="36"/>
        <v>3750</v>
      </c>
      <c r="R103" s="11">
        <f t="shared" si="44"/>
        <v>4125</v>
      </c>
      <c r="S103" s="11">
        <f t="shared" si="37"/>
        <v>5157</v>
      </c>
    </row>
    <row r="104" spans="1:19" ht="29" customHeight="1">
      <c r="A104" s="13" t="s">
        <v>130</v>
      </c>
      <c r="B104" s="34"/>
      <c r="C104" s="2" t="s">
        <v>153</v>
      </c>
      <c r="D104" s="2" t="s">
        <v>44</v>
      </c>
      <c r="E104" s="2" t="s">
        <v>154</v>
      </c>
      <c r="F104" s="7">
        <v>375</v>
      </c>
      <c r="G104" s="7">
        <f t="shared" si="32"/>
        <v>469</v>
      </c>
      <c r="H104" s="7" t="s">
        <v>393</v>
      </c>
      <c r="I104" s="7" t="s">
        <v>393</v>
      </c>
      <c r="J104" s="7" t="s">
        <v>393</v>
      </c>
      <c r="K104" s="7" t="s">
        <v>393</v>
      </c>
      <c r="L104" s="8">
        <f t="shared" si="45"/>
        <v>375</v>
      </c>
      <c r="M104" s="8">
        <f t="shared" si="33"/>
        <v>469</v>
      </c>
      <c r="N104" s="9">
        <f t="shared" si="34"/>
        <v>517.5</v>
      </c>
      <c r="O104" s="9">
        <f t="shared" si="35"/>
        <v>647</v>
      </c>
      <c r="P104" s="10">
        <f t="shared" si="43"/>
        <v>3000</v>
      </c>
      <c r="Q104" s="10">
        <f t="shared" si="36"/>
        <v>3750</v>
      </c>
      <c r="R104" s="11">
        <f t="shared" si="44"/>
        <v>4125</v>
      </c>
      <c r="S104" s="11">
        <f t="shared" si="37"/>
        <v>5157</v>
      </c>
    </row>
    <row r="105" spans="1:19" ht="29" customHeight="1">
      <c r="A105" s="13" t="s">
        <v>130</v>
      </c>
      <c r="B105" s="34"/>
      <c r="C105" s="2" t="s">
        <v>155</v>
      </c>
      <c r="D105" s="2" t="s">
        <v>44</v>
      </c>
      <c r="E105" s="2" t="s">
        <v>156</v>
      </c>
      <c r="F105" s="7">
        <v>375</v>
      </c>
      <c r="G105" s="7">
        <f t="shared" si="32"/>
        <v>469</v>
      </c>
      <c r="H105" s="7" t="s">
        <v>393</v>
      </c>
      <c r="I105" s="7" t="s">
        <v>393</v>
      </c>
      <c r="J105" s="7" t="s">
        <v>393</v>
      </c>
      <c r="K105" s="7" t="s">
        <v>393</v>
      </c>
      <c r="L105" s="8">
        <f t="shared" si="45"/>
        <v>375</v>
      </c>
      <c r="M105" s="8">
        <f t="shared" si="33"/>
        <v>469</v>
      </c>
      <c r="N105" s="9">
        <f t="shared" si="34"/>
        <v>517.5</v>
      </c>
      <c r="O105" s="9">
        <f t="shared" si="35"/>
        <v>647</v>
      </c>
      <c r="P105" s="10">
        <f t="shared" si="43"/>
        <v>3000</v>
      </c>
      <c r="Q105" s="10">
        <f t="shared" si="36"/>
        <v>3750</v>
      </c>
      <c r="R105" s="11">
        <f t="shared" si="44"/>
        <v>4125</v>
      </c>
      <c r="S105" s="11">
        <f t="shared" si="37"/>
        <v>5157</v>
      </c>
    </row>
    <row r="106" spans="1:19" ht="29" customHeight="1">
      <c r="A106" s="13" t="s">
        <v>130</v>
      </c>
      <c r="B106" s="34"/>
      <c r="C106" s="2" t="s">
        <v>157</v>
      </c>
      <c r="D106" s="2" t="s">
        <v>44</v>
      </c>
      <c r="E106" s="2" t="s">
        <v>158</v>
      </c>
      <c r="F106" s="7">
        <v>375</v>
      </c>
      <c r="G106" s="7">
        <f t="shared" si="32"/>
        <v>469</v>
      </c>
      <c r="H106" s="7" t="s">
        <v>393</v>
      </c>
      <c r="I106" s="7" t="s">
        <v>393</v>
      </c>
      <c r="J106" s="7" t="s">
        <v>393</v>
      </c>
      <c r="K106" s="7" t="s">
        <v>393</v>
      </c>
      <c r="L106" s="8">
        <f t="shared" si="45"/>
        <v>375</v>
      </c>
      <c r="M106" s="8">
        <f t="shared" si="33"/>
        <v>469</v>
      </c>
      <c r="N106" s="9">
        <f t="shared" si="34"/>
        <v>517.5</v>
      </c>
      <c r="O106" s="9">
        <f t="shared" si="35"/>
        <v>647</v>
      </c>
      <c r="P106" s="10">
        <f t="shared" si="43"/>
        <v>3000</v>
      </c>
      <c r="Q106" s="10">
        <f t="shared" si="36"/>
        <v>3750</v>
      </c>
      <c r="R106" s="11">
        <f t="shared" si="44"/>
        <v>4125</v>
      </c>
      <c r="S106" s="11">
        <f t="shared" si="37"/>
        <v>5157</v>
      </c>
    </row>
    <row r="107" spans="1:19" ht="29" customHeight="1">
      <c r="A107" s="13" t="s">
        <v>130</v>
      </c>
      <c r="B107" s="34"/>
      <c r="C107" s="2" t="s">
        <v>159</v>
      </c>
      <c r="D107" s="2" t="s">
        <v>44</v>
      </c>
      <c r="E107" s="2" t="s">
        <v>160</v>
      </c>
      <c r="F107" s="7">
        <v>375</v>
      </c>
      <c r="G107" s="7">
        <f t="shared" si="32"/>
        <v>469</v>
      </c>
      <c r="H107" s="7" t="s">
        <v>393</v>
      </c>
      <c r="I107" s="7" t="s">
        <v>393</v>
      </c>
      <c r="J107" s="7" t="s">
        <v>393</v>
      </c>
      <c r="K107" s="7" t="s">
        <v>393</v>
      </c>
      <c r="L107" s="8">
        <f t="shared" si="45"/>
        <v>375</v>
      </c>
      <c r="M107" s="8">
        <f t="shared" si="33"/>
        <v>469</v>
      </c>
      <c r="N107" s="9">
        <f t="shared" si="34"/>
        <v>517.5</v>
      </c>
      <c r="O107" s="9">
        <f t="shared" si="35"/>
        <v>647</v>
      </c>
      <c r="P107" s="10">
        <f t="shared" si="43"/>
        <v>3000</v>
      </c>
      <c r="Q107" s="10">
        <f t="shared" si="36"/>
        <v>3750</v>
      </c>
      <c r="R107" s="11">
        <f t="shared" si="44"/>
        <v>4125</v>
      </c>
      <c r="S107" s="11">
        <f t="shared" si="37"/>
        <v>5157</v>
      </c>
    </row>
    <row r="108" spans="1:19" ht="29" customHeight="1">
      <c r="A108" s="13" t="s">
        <v>130</v>
      </c>
      <c r="B108" s="35"/>
      <c r="C108" s="2" t="s">
        <v>161</v>
      </c>
      <c r="D108" s="2" t="s">
        <v>44</v>
      </c>
      <c r="E108" s="2" t="s">
        <v>162</v>
      </c>
      <c r="F108" s="7">
        <v>375</v>
      </c>
      <c r="G108" s="7">
        <f t="shared" si="32"/>
        <v>469</v>
      </c>
      <c r="H108" s="7" t="s">
        <v>393</v>
      </c>
      <c r="I108" s="7" t="s">
        <v>393</v>
      </c>
      <c r="J108" s="7" t="s">
        <v>393</v>
      </c>
      <c r="K108" s="7" t="s">
        <v>393</v>
      </c>
      <c r="L108" s="8">
        <f t="shared" si="45"/>
        <v>375</v>
      </c>
      <c r="M108" s="8">
        <f t="shared" si="33"/>
        <v>469</v>
      </c>
      <c r="N108" s="9">
        <f t="shared" si="34"/>
        <v>517.5</v>
      </c>
      <c r="O108" s="9">
        <f t="shared" si="35"/>
        <v>647</v>
      </c>
      <c r="P108" s="10">
        <f t="shared" si="43"/>
        <v>3000</v>
      </c>
      <c r="Q108" s="10">
        <f t="shared" si="36"/>
        <v>3750</v>
      </c>
      <c r="R108" s="11">
        <f t="shared" si="44"/>
        <v>4125</v>
      </c>
      <c r="S108" s="11">
        <f t="shared" si="37"/>
        <v>5157</v>
      </c>
    </row>
    <row r="109" spans="1:19" ht="29" customHeight="1">
      <c r="A109" s="13" t="s">
        <v>130</v>
      </c>
      <c r="B109" s="33"/>
      <c r="C109" s="2" t="s">
        <v>163</v>
      </c>
      <c r="D109" s="2" t="s">
        <v>164</v>
      </c>
      <c r="E109" s="2" t="s">
        <v>132</v>
      </c>
      <c r="F109" s="7">
        <v>405</v>
      </c>
      <c r="G109" s="7">
        <f t="shared" si="32"/>
        <v>507</v>
      </c>
      <c r="H109" s="7" t="s">
        <v>393</v>
      </c>
      <c r="I109" s="7" t="s">
        <v>393</v>
      </c>
      <c r="J109" s="7" t="s">
        <v>393</v>
      </c>
      <c r="K109" s="7" t="s">
        <v>393</v>
      </c>
      <c r="L109" s="8">
        <f t="shared" si="45"/>
        <v>405</v>
      </c>
      <c r="M109" s="8">
        <f t="shared" si="33"/>
        <v>507</v>
      </c>
      <c r="N109" s="9">
        <f t="shared" si="34"/>
        <v>558.9</v>
      </c>
      <c r="O109" s="9">
        <f t="shared" si="35"/>
        <v>699</v>
      </c>
      <c r="P109" s="10">
        <f t="shared" si="43"/>
        <v>3240</v>
      </c>
      <c r="Q109" s="10">
        <f t="shared" si="36"/>
        <v>4050</v>
      </c>
      <c r="R109" s="11">
        <f t="shared" si="44"/>
        <v>4455</v>
      </c>
      <c r="S109" s="11">
        <f t="shared" si="37"/>
        <v>5569</v>
      </c>
    </row>
    <row r="110" spans="1:19" ht="29" customHeight="1">
      <c r="A110" s="13" t="s">
        <v>130</v>
      </c>
      <c r="B110" s="34"/>
      <c r="C110" s="2" t="s">
        <v>165</v>
      </c>
      <c r="D110" s="2" t="s">
        <v>164</v>
      </c>
      <c r="E110" s="2" t="s">
        <v>134</v>
      </c>
      <c r="F110" s="7">
        <v>405</v>
      </c>
      <c r="G110" s="7">
        <f t="shared" si="32"/>
        <v>507</v>
      </c>
      <c r="H110" s="7" t="s">
        <v>393</v>
      </c>
      <c r="I110" s="7" t="s">
        <v>393</v>
      </c>
      <c r="J110" s="7" t="s">
        <v>393</v>
      </c>
      <c r="K110" s="7" t="s">
        <v>393</v>
      </c>
      <c r="L110" s="8">
        <f t="shared" si="45"/>
        <v>405</v>
      </c>
      <c r="M110" s="8">
        <f t="shared" si="33"/>
        <v>507</v>
      </c>
      <c r="N110" s="9">
        <f t="shared" si="34"/>
        <v>558.9</v>
      </c>
      <c r="O110" s="9">
        <f t="shared" si="35"/>
        <v>699</v>
      </c>
      <c r="P110" s="10">
        <f t="shared" si="43"/>
        <v>3240</v>
      </c>
      <c r="Q110" s="10">
        <f t="shared" si="36"/>
        <v>4050</v>
      </c>
      <c r="R110" s="11">
        <f t="shared" si="44"/>
        <v>4455</v>
      </c>
      <c r="S110" s="11">
        <f t="shared" si="37"/>
        <v>5569</v>
      </c>
    </row>
    <row r="111" spans="1:19" ht="29" customHeight="1">
      <c r="A111" s="13" t="s">
        <v>130</v>
      </c>
      <c r="B111" s="34"/>
      <c r="C111" s="2" t="s">
        <v>166</v>
      </c>
      <c r="D111" s="2" t="s">
        <v>164</v>
      </c>
      <c r="E111" s="2" t="s">
        <v>136</v>
      </c>
      <c r="F111" s="7">
        <v>405</v>
      </c>
      <c r="G111" s="7">
        <f t="shared" si="32"/>
        <v>507</v>
      </c>
      <c r="H111" s="7" t="s">
        <v>393</v>
      </c>
      <c r="I111" s="7" t="s">
        <v>393</v>
      </c>
      <c r="J111" s="7" t="s">
        <v>393</v>
      </c>
      <c r="K111" s="7" t="s">
        <v>393</v>
      </c>
      <c r="L111" s="8">
        <f t="shared" si="45"/>
        <v>405</v>
      </c>
      <c r="M111" s="8">
        <f t="shared" si="33"/>
        <v>507</v>
      </c>
      <c r="N111" s="9">
        <f t="shared" si="34"/>
        <v>558.9</v>
      </c>
      <c r="O111" s="9">
        <f t="shared" si="35"/>
        <v>699</v>
      </c>
      <c r="P111" s="10">
        <f t="shared" si="43"/>
        <v>3240</v>
      </c>
      <c r="Q111" s="10">
        <f t="shared" si="36"/>
        <v>4050</v>
      </c>
      <c r="R111" s="11">
        <f t="shared" si="44"/>
        <v>4455</v>
      </c>
      <c r="S111" s="11">
        <f t="shared" si="37"/>
        <v>5569</v>
      </c>
    </row>
    <row r="112" spans="1:19" ht="29" customHeight="1">
      <c r="A112" s="13" t="s">
        <v>130</v>
      </c>
      <c r="B112" s="34"/>
      <c r="C112" s="2" t="s">
        <v>167</v>
      </c>
      <c r="D112" s="2" t="s">
        <v>164</v>
      </c>
      <c r="E112" s="2" t="s">
        <v>138</v>
      </c>
      <c r="F112" s="7">
        <v>405</v>
      </c>
      <c r="G112" s="7">
        <f t="shared" si="32"/>
        <v>507</v>
      </c>
      <c r="H112" s="7" t="s">
        <v>393</v>
      </c>
      <c r="I112" s="7" t="s">
        <v>393</v>
      </c>
      <c r="J112" s="7" t="s">
        <v>393</v>
      </c>
      <c r="K112" s="7" t="s">
        <v>393</v>
      </c>
      <c r="L112" s="8">
        <f t="shared" si="45"/>
        <v>405</v>
      </c>
      <c r="M112" s="8">
        <f t="shared" si="33"/>
        <v>507</v>
      </c>
      <c r="N112" s="9">
        <f t="shared" si="34"/>
        <v>558.9</v>
      </c>
      <c r="O112" s="9">
        <f t="shared" si="35"/>
        <v>699</v>
      </c>
      <c r="P112" s="10">
        <f t="shared" si="43"/>
        <v>3240</v>
      </c>
      <c r="Q112" s="10">
        <f t="shared" si="36"/>
        <v>4050</v>
      </c>
      <c r="R112" s="11">
        <f t="shared" si="44"/>
        <v>4455</v>
      </c>
      <c r="S112" s="11">
        <f t="shared" si="37"/>
        <v>5569</v>
      </c>
    </row>
    <row r="113" spans="1:19" ht="29" customHeight="1">
      <c r="A113" s="13" t="s">
        <v>130</v>
      </c>
      <c r="B113" s="34"/>
      <c r="C113" s="2" t="s">
        <v>168</v>
      </c>
      <c r="D113" s="2" t="s">
        <v>164</v>
      </c>
      <c r="E113" s="2" t="s">
        <v>140</v>
      </c>
      <c r="F113" s="7">
        <v>405</v>
      </c>
      <c r="G113" s="7">
        <f t="shared" si="32"/>
        <v>507</v>
      </c>
      <c r="H113" s="7" t="s">
        <v>393</v>
      </c>
      <c r="I113" s="7" t="s">
        <v>393</v>
      </c>
      <c r="J113" s="7" t="s">
        <v>393</v>
      </c>
      <c r="K113" s="7" t="s">
        <v>393</v>
      </c>
      <c r="L113" s="8">
        <f t="shared" si="45"/>
        <v>405</v>
      </c>
      <c r="M113" s="8">
        <f t="shared" si="33"/>
        <v>507</v>
      </c>
      <c r="N113" s="9">
        <f t="shared" si="34"/>
        <v>558.9</v>
      </c>
      <c r="O113" s="9">
        <f t="shared" si="35"/>
        <v>699</v>
      </c>
      <c r="P113" s="10">
        <f t="shared" si="43"/>
        <v>3240</v>
      </c>
      <c r="Q113" s="10">
        <f t="shared" si="36"/>
        <v>4050</v>
      </c>
      <c r="R113" s="11">
        <f t="shared" si="44"/>
        <v>4455</v>
      </c>
      <c r="S113" s="11">
        <f t="shared" si="37"/>
        <v>5569</v>
      </c>
    </row>
    <row r="114" spans="1:19" ht="29" customHeight="1">
      <c r="A114" s="13" t="s">
        <v>130</v>
      </c>
      <c r="B114" s="34"/>
      <c r="C114" s="2" t="s">
        <v>169</v>
      </c>
      <c r="D114" s="2" t="s">
        <v>164</v>
      </c>
      <c r="E114" s="2" t="s">
        <v>142</v>
      </c>
      <c r="F114" s="7">
        <v>405</v>
      </c>
      <c r="G114" s="7">
        <f t="shared" si="32"/>
        <v>507</v>
      </c>
      <c r="H114" s="7" t="s">
        <v>393</v>
      </c>
      <c r="I114" s="7" t="s">
        <v>393</v>
      </c>
      <c r="J114" s="7" t="s">
        <v>393</v>
      </c>
      <c r="K114" s="7" t="s">
        <v>393</v>
      </c>
      <c r="L114" s="8">
        <f t="shared" si="45"/>
        <v>405</v>
      </c>
      <c r="M114" s="8">
        <f t="shared" si="33"/>
        <v>507</v>
      </c>
      <c r="N114" s="9">
        <f t="shared" si="34"/>
        <v>558.9</v>
      </c>
      <c r="O114" s="9">
        <f t="shared" si="35"/>
        <v>699</v>
      </c>
      <c r="P114" s="10">
        <f t="shared" si="43"/>
        <v>3240</v>
      </c>
      <c r="Q114" s="10">
        <f t="shared" si="36"/>
        <v>4050</v>
      </c>
      <c r="R114" s="11">
        <f t="shared" si="44"/>
        <v>4455</v>
      </c>
      <c r="S114" s="11">
        <f t="shared" si="37"/>
        <v>5569</v>
      </c>
    </row>
    <row r="115" spans="1:19" ht="29" customHeight="1">
      <c r="A115" s="13" t="s">
        <v>130</v>
      </c>
      <c r="B115" s="34"/>
      <c r="C115" s="2" t="s">
        <v>170</v>
      </c>
      <c r="D115" s="2" t="s">
        <v>164</v>
      </c>
      <c r="E115" s="2" t="s">
        <v>144</v>
      </c>
      <c r="F115" s="7">
        <v>405</v>
      </c>
      <c r="G115" s="7">
        <f t="shared" si="32"/>
        <v>507</v>
      </c>
      <c r="H115" s="7" t="s">
        <v>393</v>
      </c>
      <c r="I115" s="7" t="s">
        <v>393</v>
      </c>
      <c r="J115" s="7" t="s">
        <v>393</v>
      </c>
      <c r="K115" s="7" t="s">
        <v>393</v>
      </c>
      <c r="L115" s="8">
        <f t="shared" si="45"/>
        <v>405</v>
      </c>
      <c r="M115" s="8">
        <f t="shared" si="33"/>
        <v>507</v>
      </c>
      <c r="N115" s="9">
        <f t="shared" si="34"/>
        <v>558.9</v>
      </c>
      <c r="O115" s="9">
        <f t="shared" si="35"/>
        <v>699</v>
      </c>
      <c r="P115" s="10">
        <f t="shared" si="43"/>
        <v>3240</v>
      </c>
      <c r="Q115" s="10">
        <f t="shared" si="36"/>
        <v>4050</v>
      </c>
      <c r="R115" s="11">
        <f t="shared" si="44"/>
        <v>4455</v>
      </c>
      <c r="S115" s="11">
        <f t="shared" si="37"/>
        <v>5569</v>
      </c>
    </row>
    <row r="116" spans="1:19" ht="29" customHeight="1">
      <c r="A116" s="13" t="s">
        <v>130</v>
      </c>
      <c r="B116" s="34"/>
      <c r="C116" s="2" t="s">
        <v>171</v>
      </c>
      <c r="D116" s="2" t="s">
        <v>164</v>
      </c>
      <c r="E116" s="2" t="s">
        <v>146</v>
      </c>
      <c r="F116" s="7">
        <v>405</v>
      </c>
      <c r="G116" s="7">
        <f t="shared" si="32"/>
        <v>507</v>
      </c>
      <c r="H116" s="7" t="s">
        <v>393</v>
      </c>
      <c r="I116" s="7" t="s">
        <v>393</v>
      </c>
      <c r="J116" s="7" t="s">
        <v>393</v>
      </c>
      <c r="K116" s="7" t="s">
        <v>393</v>
      </c>
      <c r="L116" s="8">
        <f t="shared" si="45"/>
        <v>405</v>
      </c>
      <c r="M116" s="8">
        <f t="shared" si="33"/>
        <v>507</v>
      </c>
      <c r="N116" s="9">
        <f t="shared" si="34"/>
        <v>558.9</v>
      </c>
      <c r="O116" s="9">
        <f t="shared" si="35"/>
        <v>699</v>
      </c>
      <c r="P116" s="10">
        <f t="shared" si="43"/>
        <v>3240</v>
      </c>
      <c r="Q116" s="10">
        <f t="shared" si="36"/>
        <v>4050</v>
      </c>
      <c r="R116" s="11">
        <f t="shared" si="44"/>
        <v>4455</v>
      </c>
      <c r="S116" s="11">
        <f t="shared" si="37"/>
        <v>5569</v>
      </c>
    </row>
    <row r="117" spans="1:19" ht="29" customHeight="1">
      <c r="A117" s="13" t="s">
        <v>130</v>
      </c>
      <c r="B117" s="34"/>
      <c r="C117" s="2" t="s">
        <v>172</v>
      </c>
      <c r="D117" s="2" t="s">
        <v>164</v>
      </c>
      <c r="E117" s="2" t="s">
        <v>148</v>
      </c>
      <c r="F117" s="7">
        <v>405</v>
      </c>
      <c r="G117" s="7">
        <f t="shared" si="32"/>
        <v>507</v>
      </c>
      <c r="H117" s="7" t="s">
        <v>393</v>
      </c>
      <c r="I117" s="7" t="s">
        <v>393</v>
      </c>
      <c r="J117" s="7" t="s">
        <v>393</v>
      </c>
      <c r="K117" s="7" t="s">
        <v>393</v>
      </c>
      <c r="L117" s="8">
        <f t="shared" si="45"/>
        <v>405</v>
      </c>
      <c r="M117" s="8">
        <f t="shared" si="33"/>
        <v>507</v>
      </c>
      <c r="N117" s="9">
        <f t="shared" si="34"/>
        <v>558.9</v>
      </c>
      <c r="O117" s="9">
        <f t="shared" si="35"/>
        <v>699</v>
      </c>
      <c r="P117" s="10">
        <f t="shared" si="43"/>
        <v>3240</v>
      </c>
      <c r="Q117" s="10">
        <f t="shared" si="36"/>
        <v>4050</v>
      </c>
      <c r="R117" s="11">
        <f t="shared" si="44"/>
        <v>4455</v>
      </c>
      <c r="S117" s="11">
        <f t="shared" si="37"/>
        <v>5569</v>
      </c>
    </row>
    <row r="118" spans="1:19" ht="29" customHeight="1">
      <c r="A118" s="13" t="s">
        <v>130</v>
      </c>
      <c r="B118" s="34"/>
      <c r="C118" s="2" t="s">
        <v>173</v>
      </c>
      <c r="D118" s="2" t="s">
        <v>164</v>
      </c>
      <c r="E118" s="2" t="s">
        <v>150</v>
      </c>
      <c r="F118" s="7">
        <v>405</v>
      </c>
      <c r="G118" s="7">
        <f t="shared" si="32"/>
        <v>507</v>
      </c>
      <c r="H118" s="7" t="s">
        <v>393</v>
      </c>
      <c r="I118" s="7" t="s">
        <v>393</v>
      </c>
      <c r="J118" s="7" t="s">
        <v>393</v>
      </c>
      <c r="K118" s="7" t="s">
        <v>393</v>
      </c>
      <c r="L118" s="8">
        <f t="shared" si="45"/>
        <v>405</v>
      </c>
      <c r="M118" s="8">
        <f t="shared" si="33"/>
        <v>507</v>
      </c>
      <c r="N118" s="9">
        <f t="shared" si="34"/>
        <v>558.9</v>
      </c>
      <c r="O118" s="9">
        <f t="shared" si="35"/>
        <v>699</v>
      </c>
      <c r="P118" s="10">
        <f t="shared" si="43"/>
        <v>3240</v>
      </c>
      <c r="Q118" s="10">
        <f t="shared" si="36"/>
        <v>4050</v>
      </c>
      <c r="R118" s="11">
        <f t="shared" si="44"/>
        <v>4455</v>
      </c>
      <c r="S118" s="11">
        <f t="shared" si="37"/>
        <v>5569</v>
      </c>
    </row>
    <row r="119" spans="1:19" ht="29" customHeight="1">
      <c r="A119" s="13" t="s">
        <v>130</v>
      </c>
      <c r="B119" s="34"/>
      <c r="C119" s="2" t="s">
        <v>174</v>
      </c>
      <c r="D119" s="2" t="s">
        <v>164</v>
      </c>
      <c r="E119" s="2" t="s">
        <v>152</v>
      </c>
      <c r="F119" s="7">
        <v>405</v>
      </c>
      <c r="G119" s="7">
        <f t="shared" si="32"/>
        <v>507</v>
      </c>
      <c r="H119" s="7" t="s">
        <v>393</v>
      </c>
      <c r="I119" s="7" t="s">
        <v>393</v>
      </c>
      <c r="J119" s="7" t="s">
        <v>393</v>
      </c>
      <c r="K119" s="7" t="s">
        <v>393</v>
      </c>
      <c r="L119" s="8">
        <f t="shared" si="45"/>
        <v>405</v>
      </c>
      <c r="M119" s="8">
        <f t="shared" si="33"/>
        <v>507</v>
      </c>
      <c r="N119" s="9">
        <f t="shared" si="34"/>
        <v>558.9</v>
      </c>
      <c r="O119" s="9">
        <f t="shared" si="35"/>
        <v>699</v>
      </c>
      <c r="P119" s="10">
        <f t="shared" si="43"/>
        <v>3240</v>
      </c>
      <c r="Q119" s="10">
        <f t="shared" si="36"/>
        <v>4050</v>
      </c>
      <c r="R119" s="11">
        <f t="shared" si="44"/>
        <v>4455</v>
      </c>
      <c r="S119" s="11">
        <f t="shared" si="37"/>
        <v>5569</v>
      </c>
    </row>
    <row r="120" spans="1:19" ht="29" customHeight="1">
      <c r="A120" s="13" t="s">
        <v>130</v>
      </c>
      <c r="B120" s="34"/>
      <c r="C120" s="2" t="s">
        <v>175</v>
      </c>
      <c r="D120" s="2" t="s">
        <v>164</v>
      </c>
      <c r="E120" s="2" t="s">
        <v>154</v>
      </c>
      <c r="F120" s="7">
        <v>405</v>
      </c>
      <c r="G120" s="7">
        <f t="shared" si="32"/>
        <v>507</v>
      </c>
      <c r="H120" s="7" t="s">
        <v>393</v>
      </c>
      <c r="I120" s="7" t="s">
        <v>393</v>
      </c>
      <c r="J120" s="7" t="s">
        <v>393</v>
      </c>
      <c r="K120" s="7" t="s">
        <v>393</v>
      </c>
      <c r="L120" s="8">
        <f t="shared" si="45"/>
        <v>405</v>
      </c>
      <c r="M120" s="8">
        <f t="shared" si="33"/>
        <v>507</v>
      </c>
      <c r="N120" s="9">
        <f t="shared" si="34"/>
        <v>558.9</v>
      </c>
      <c r="O120" s="9">
        <f t="shared" si="35"/>
        <v>699</v>
      </c>
      <c r="P120" s="10">
        <f t="shared" si="43"/>
        <v>3240</v>
      </c>
      <c r="Q120" s="10">
        <f t="shared" si="36"/>
        <v>4050</v>
      </c>
      <c r="R120" s="11">
        <f t="shared" si="44"/>
        <v>4455</v>
      </c>
      <c r="S120" s="11">
        <f t="shared" si="37"/>
        <v>5569</v>
      </c>
    </row>
    <row r="121" spans="1:19" ht="29" customHeight="1">
      <c r="A121" s="13" t="s">
        <v>130</v>
      </c>
      <c r="B121" s="34"/>
      <c r="C121" s="2" t="s">
        <v>176</v>
      </c>
      <c r="D121" s="2" t="s">
        <v>164</v>
      </c>
      <c r="E121" s="2" t="s">
        <v>156</v>
      </c>
      <c r="F121" s="7">
        <v>405</v>
      </c>
      <c r="G121" s="7">
        <f t="shared" si="32"/>
        <v>507</v>
      </c>
      <c r="H121" s="7" t="s">
        <v>393</v>
      </c>
      <c r="I121" s="7" t="s">
        <v>393</v>
      </c>
      <c r="J121" s="7" t="s">
        <v>393</v>
      </c>
      <c r="K121" s="7" t="s">
        <v>393</v>
      </c>
      <c r="L121" s="8">
        <f t="shared" si="45"/>
        <v>405</v>
      </c>
      <c r="M121" s="8">
        <f t="shared" si="33"/>
        <v>507</v>
      </c>
      <c r="N121" s="9">
        <f t="shared" si="34"/>
        <v>558.9</v>
      </c>
      <c r="O121" s="9">
        <f t="shared" si="35"/>
        <v>699</v>
      </c>
      <c r="P121" s="10">
        <f t="shared" si="43"/>
        <v>3240</v>
      </c>
      <c r="Q121" s="10">
        <f t="shared" si="36"/>
        <v>4050</v>
      </c>
      <c r="R121" s="11">
        <f t="shared" si="44"/>
        <v>4455</v>
      </c>
      <c r="S121" s="11">
        <f t="shared" si="37"/>
        <v>5569</v>
      </c>
    </row>
    <row r="122" spans="1:19" ht="29" customHeight="1">
      <c r="A122" s="13" t="s">
        <v>130</v>
      </c>
      <c r="B122" s="34"/>
      <c r="C122" s="2" t="s">
        <v>177</v>
      </c>
      <c r="D122" s="2" t="s">
        <v>164</v>
      </c>
      <c r="E122" s="2" t="s">
        <v>158</v>
      </c>
      <c r="F122" s="7">
        <v>405</v>
      </c>
      <c r="G122" s="7">
        <f t="shared" si="32"/>
        <v>507</v>
      </c>
      <c r="H122" s="7" t="s">
        <v>393</v>
      </c>
      <c r="I122" s="7" t="s">
        <v>393</v>
      </c>
      <c r="J122" s="7" t="s">
        <v>393</v>
      </c>
      <c r="K122" s="7" t="s">
        <v>393</v>
      </c>
      <c r="L122" s="8">
        <f t="shared" si="45"/>
        <v>405</v>
      </c>
      <c r="M122" s="8">
        <f t="shared" si="33"/>
        <v>507</v>
      </c>
      <c r="N122" s="9">
        <f t="shared" si="34"/>
        <v>558.9</v>
      </c>
      <c r="O122" s="9">
        <f t="shared" si="35"/>
        <v>699</v>
      </c>
      <c r="P122" s="10">
        <f t="shared" si="43"/>
        <v>3240</v>
      </c>
      <c r="Q122" s="10">
        <f t="shared" si="36"/>
        <v>4050</v>
      </c>
      <c r="R122" s="11">
        <f t="shared" si="44"/>
        <v>4455</v>
      </c>
      <c r="S122" s="11">
        <f t="shared" si="37"/>
        <v>5569</v>
      </c>
    </row>
    <row r="123" spans="1:19" ht="29" customHeight="1">
      <c r="A123" s="13" t="s">
        <v>130</v>
      </c>
      <c r="B123" s="34"/>
      <c r="C123" s="2" t="s">
        <v>178</v>
      </c>
      <c r="D123" s="2" t="s">
        <v>164</v>
      </c>
      <c r="E123" s="2" t="s">
        <v>160</v>
      </c>
      <c r="F123" s="7">
        <v>405</v>
      </c>
      <c r="G123" s="7">
        <f t="shared" si="32"/>
        <v>507</v>
      </c>
      <c r="H123" s="7" t="s">
        <v>393</v>
      </c>
      <c r="I123" s="7" t="s">
        <v>393</v>
      </c>
      <c r="J123" s="7" t="s">
        <v>393</v>
      </c>
      <c r="K123" s="7" t="s">
        <v>393</v>
      </c>
      <c r="L123" s="8">
        <f t="shared" si="45"/>
        <v>405</v>
      </c>
      <c r="M123" s="8">
        <f t="shared" si="33"/>
        <v>507</v>
      </c>
      <c r="N123" s="9">
        <f t="shared" si="34"/>
        <v>558.9</v>
      </c>
      <c r="O123" s="9">
        <f t="shared" si="35"/>
        <v>699</v>
      </c>
      <c r="P123" s="10">
        <f t="shared" si="43"/>
        <v>3240</v>
      </c>
      <c r="Q123" s="10">
        <f t="shared" si="36"/>
        <v>4050</v>
      </c>
      <c r="R123" s="11">
        <f t="shared" si="44"/>
        <v>4455</v>
      </c>
      <c r="S123" s="11">
        <f t="shared" si="37"/>
        <v>5569</v>
      </c>
    </row>
    <row r="124" spans="1:19" ht="29" customHeight="1">
      <c r="A124" s="13" t="s">
        <v>130</v>
      </c>
      <c r="B124" s="35"/>
      <c r="C124" s="2" t="s">
        <v>179</v>
      </c>
      <c r="D124" s="2" t="s">
        <v>164</v>
      </c>
      <c r="E124" s="2" t="s">
        <v>162</v>
      </c>
      <c r="F124" s="7">
        <v>405</v>
      </c>
      <c r="G124" s="7">
        <f t="shared" si="32"/>
        <v>507</v>
      </c>
      <c r="H124" s="7" t="s">
        <v>393</v>
      </c>
      <c r="I124" s="7" t="s">
        <v>393</v>
      </c>
      <c r="J124" s="7" t="s">
        <v>393</v>
      </c>
      <c r="K124" s="7" t="s">
        <v>393</v>
      </c>
      <c r="L124" s="8">
        <f t="shared" si="45"/>
        <v>405</v>
      </c>
      <c r="M124" s="8">
        <f t="shared" si="33"/>
        <v>507</v>
      </c>
      <c r="N124" s="9">
        <f t="shared" si="34"/>
        <v>558.9</v>
      </c>
      <c r="O124" s="9">
        <f t="shared" si="35"/>
        <v>699</v>
      </c>
      <c r="P124" s="10">
        <f t="shared" si="43"/>
        <v>3240</v>
      </c>
      <c r="Q124" s="10">
        <f t="shared" si="36"/>
        <v>4050</v>
      </c>
      <c r="R124" s="11">
        <f t="shared" si="44"/>
        <v>4455</v>
      </c>
      <c r="S124" s="11">
        <f t="shared" si="37"/>
        <v>5569</v>
      </c>
    </row>
    <row r="125" spans="1:19" ht="15" customHeight="1">
      <c r="A125" s="13"/>
      <c r="B125" s="13"/>
      <c r="C125" s="18"/>
      <c r="D125" s="19"/>
      <c r="E125" s="13"/>
      <c r="F125" s="7"/>
      <c r="G125" s="7"/>
      <c r="H125" s="7"/>
      <c r="I125" s="7"/>
      <c r="J125" s="7"/>
      <c r="K125" s="7"/>
      <c r="L125" s="8"/>
      <c r="M125" s="8"/>
      <c r="N125" s="9"/>
      <c r="O125" s="9"/>
      <c r="P125" s="10"/>
      <c r="Q125" s="10"/>
      <c r="R125" s="11"/>
      <c r="S125" s="11"/>
    </row>
    <row r="126" spans="1:19" ht="29" customHeight="1">
      <c r="A126" s="13" t="s">
        <v>181</v>
      </c>
      <c r="B126" s="33"/>
      <c r="C126" s="2" t="s">
        <v>182</v>
      </c>
      <c r="D126" s="21"/>
      <c r="E126" s="4" t="s">
        <v>38</v>
      </c>
      <c r="F126" s="7">
        <v>1395</v>
      </c>
      <c r="G126" s="7">
        <f t="shared" si="32"/>
        <v>1744</v>
      </c>
      <c r="H126" s="7" t="s">
        <v>393</v>
      </c>
      <c r="I126" s="7" t="s">
        <v>393</v>
      </c>
      <c r="J126" s="7">
        <f>F126+25</f>
        <v>1420</v>
      </c>
      <c r="K126" s="7">
        <f t="shared" ref="K126:K127" si="46">ROUNDUP(J126*1.25,0)</f>
        <v>1775</v>
      </c>
      <c r="L126" s="8">
        <f>J126*1</f>
        <v>1420</v>
      </c>
      <c r="M126" s="8">
        <f t="shared" si="33"/>
        <v>1775</v>
      </c>
      <c r="N126" s="9">
        <f>ROUNDUP((J126*1.38)/0.05,0)*0.05</f>
        <v>1959.6000000000001</v>
      </c>
      <c r="O126" s="9">
        <f t="shared" si="35"/>
        <v>2450</v>
      </c>
      <c r="P126" s="10">
        <f>ROUNDUP((F126*8),0)</f>
        <v>11160</v>
      </c>
      <c r="Q126" s="10">
        <f t="shared" si="36"/>
        <v>13950</v>
      </c>
      <c r="R126" s="11">
        <f>F126*11</f>
        <v>15345</v>
      </c>
      <c r="S126" s="11">
        <f t="shared" si="37"/>
        <v>19182</v>
      </c>
    </row>
    <row r="127" spans="1:19" ht="29" customHeight="1">
      <c r="A127" s="13" t="s">
        <v>181</v>
      </c>
      <c r="B127" s="35"/>
      <c r="C127" s="2" t="s">
        <v>183</v>
      </c>
      <c r="D127" s="21"/>
      <c r="E127" s="4" t="s">
        <v>36</v>
      </c>
      <c r="F127" s="7">
        <v>1395</v>
      </c>
      <c r="G127" s="7">
        <f t="shared" si="32"/>
        <v>1744</v>
      </c>
      <c r="H127" s="7" t="s">
        <v>393</v>
      </c>
      <c r="I127" s="7" t="s">
        <v>393</v>
      </c>
      <c r="J127" s="7">
        <f>F127+25</f>
        <v>1420</v>
      </c>
      <c r="K127" s="7">
        <f t="shared" si="46"/>
        <v>1775</v>
      </c>
      <c r="L127" s="8">
        <f>J127*1</f>
        <v>1420</v>
      </c>
      <c r="M127" s="8">
        <f t="shared" si="33"/>
        <v>1775</v>
      </c>
      <c r="N127" s="9">
        <f>ROUNDUP((J127*1.38)/0.05,0)*0.05</f>
        <v>1959.6000000000001</v>
      </c>
      <c r="O127" s="9">
        <f t="shared" si="35"/>
        <v>2450</v>
      </c>
      <c r="P127" s="10">
        <f>ROUNDUP((F127*8),0)</f>
        <v>11160</v>
      </c>
      <c r="Q127" s="10">
        <f t="shared" si="36"/>
        <v>13950</v>
      </c>
      <c r="R127" s="11">
        <f>F127*11</f>
        <v>15345</v>
      </c>
      <c r="S127" s="11">
        <f t="shared" si="37"/>
        <v>19182</v>
      </c>
    </row>
    <row r="128" spans="1:19" ht="15" customHeight="1">
      <c r="A128" s="13"/>
      <c r="B128" s="13"/>
      <c r="C128" s="18"/>
      <c r="D128" s="14"/>
      <c r="E128" s="13"/>
      <c r="F128" s="7"/>
      <c r="G128" s="7"/>
      <c r="H128" s="7"/>
      <c r="I128" s="7"/>
      <c r="J128" s="7"/>
      <c r="K128" s="7"/>
      <c r="L128" s="8"/>
      <c r="M128" s="8"/>
      <c r="N128" s="9"/>
      <c r="O128" s="9"/>
      <c r="P128" s="10"/>
      <c r="Q128" s="10"/>
      <c r="R128" s="11"/>
      <c r="S128" s="11"/>
    </row>
    <row r="129" spans="1:19" ht="29" customHeight="1">
      <c r="A129" s="13" t="s">
        <v>184</v>
      </c>
      <c r="B129" s="33"/>
      <c r="C129" s="2" t="s">
        <v>185</v>
      </c>
      <c r="D129" s="2" t="s">
        <v>186</v>
      </c>
      <c r="E129" s="2" t="s">
        <v>187</v>
      </c>
      <c r="F129" s="7">
        <v>395</v>
      </c>
      <c r="G129" s="7">
        <f t="shared" si="32"/>
        <v>494</v>
      </c>
      <c r="H129" s="7" t="s">
        <v>393</v>
      </c>
      <c r="I129" s="7" t="s">
        <v>393</v>
      </c>
      <c r="J129" s="7" t="s">
        <v>393</v>
      </c>
      <c r="K129" s="7" t="s">
        <v>393</v>
      </c>
      <c r="L129" s="8">
        <f>F129*1</f>
        <v>395</v>
      </c>
      <c r="M129" s="8">
        <f t="shared" si="33"/>
        <v>494</v>
      </c>
      <c r="N129" s="9">
        <f t="shared" si="34"/>
        <v>545.1</v>
      </c>
      <c r="O129" s="9">
        <f t="shared" si="35"/>
        <v>682</v>
      </c>
      <c r="P129" s="10">
        <f t="shared" ref="P129:P134" si="47">ROUNDUP((F129*8),0)</f>
        <v>3160</v>
      </c>
      <c r="Q129" s="10">
        <f t="shared" si="36"/>
        <v>3950</v>
      </c>
      <c r="R129" s="11">
        <f t="shared" ref="R129:R134" si="48">F129*11</f>
        <v>4345</v>
      </c>
      <c r="S129" s="11">
        <f t="shared" si="37"/>
        <v>5432</v>
      </c>
    </row>
    <row r="130" spans="1:19" ht="29" customHeight="1">
      <c r="A130" s="13" t="s">
        <v>184</v>
      </c>
      <c r="B130" s="35"/>
      <c r="C130" s="2" t="s">
        <v>188</v>
      </c>
      <c r="D130" s="2" t="s">
        <v>186</v>
      </c>
      <c r="E130" s="2" t="s">
        <v>189</v>
      </c>
      <c r="F130" s="7">
        <v>395</v>
      </c>
      <c r="G130" s="7">
        <f t="shared" si="32"/>
        <v>494</v>
      </c>
      <c r="H130" s="7" t="s">
        <v>393</v>
      </c>
      <c r="I130" s="7" t="s">
        <v>393</v>
      </c>
      <c r="J130" s="7" t="s">
        <v>393</v>
      </c>
      <c r="K130" s="7" t="s">
        <v>393</v>
      </c>
      <c r="L130" s="8">
        <f t="shared" ref="L130:L132" si="49">F130*1</f>
        <v>395</v>
      </c>
      <c r="M130" s="8">
        <f t="shared" si="33"/>
        <v>494</v>
      </c>
      <c r="N130" s="9">
        <f t="shared" si="34"/>
        <v>545.1</v>
      </c>
      <c r="O130" s="9">
        <f t="shared" si="35"/>
        <v>682</v>
      </c>
      <c r="P130" s="10">
        <f t="shared" si="47"/>
        <v>3160</v>
      </c>
      <c r="Q130" s="10">
        <f t="shared" si="36"/>
        <v>3950</v>
      </c>
      <c r="R130" s="11">
        <f t="shared" si="48"/>
        <v>4345</v>
      </c>
      <c r="S130" s="11">
        <f t="shared" si="37"/>
        <v>5432</v>
      </c>
    </row>
    <row r="131" spans="1:19" ht="29" customHeight="1">
      <c r="A131" s="13" t="s">
        <v>184</v>
      </c>
      <c r="B131" s="33"/>
      <c r="C131" s="2" t="s">
        <v>190</v>
      </c>
      <c r="D131" s="2" t="s">
        <v>87</v>
      </c>
      <c r="E131" s="2" t="s">
        <v>187</v>
      </c>
      <c r="F131" s="7">
        <v>435</v>
      </c>
      <c r="G131" s="7">
        <f t="shared" si="32"/>
        <v>544</v>
      </c>
      <c r="H131" s="7" t="s">
        <v>393</v>
      </c>
      <c r="I131" s="7" t="s">
        <v>393</v>
      </c>
      <c r="J131" s="7" t="s">
        <v>393</v>
      </c>
      <c r="K131" s="7" t="s">
        <v>393</v>
      </c>
      <c r="L131" s="8">
        <f t="shared" si="49"/>
        <v>435</v>
      </c>
      <c r="M131" s="8">
        <f t="shared" si="33"/>
        <v>544</v>
      </c>
      <c r="N131" s="9">
        <f t="shared" si="34"/>
        <v>600.30000000000007</v>
      </c>
      <c r="O131" s="9">
        <f t="shared" si="35"/>
        <v>751</v>
      </c>
      <c r="P131" s="10">
        <f t="shared" si="47"/>
        <v>3480</v>
      </c>
      <c r="Q131" s="10">
        <f t="shared" si="36"/>
        <v>4350</v>
      </c>
      <c r="R131" s="11">
        <f t="shared" si="48"/>
        <v>4785</v>
      </c>
      <c r="S131" s="11">
        <f t="shared" si="37"/>
        <v>5982</v>
      </c>
    </row>
    <row r="132" spans="1:19" ht="29" customHeight="1">
      <c r="A132" s="13" t="s">
        <v>184</v>
      </c>
      <c r="B132" s="35"/>
      <c r="C132" s="2" t="s">
        <v>191</v>
      </c>
      <c r="D132" s="2" t="s">
        <v>87</v>
      </c>
      <c r="E132" s="2" t="s">
        <v>189</v>
      </c>
      <c r="F132" s="7">
        <v>435</v>
      </c>
      <c r="G132" s="7">
        <f t="shared" si="32"/>
        <v>544</v>
      </c>
      <c r="H132" s="7" t="s">
        <v>393</v>
      </c>
      <c r="I132" s="7" t="s">
        <v>393</v>
      </c>
      <c r="J132" s="7" t="s">
        <v>393</v>
      </c>
      <c r="K132" s="7" t="s">
        <v>393</v>
      </c>
      <c r="L132" s="8">
        <f t="shared" si="49"/>
        <v>435</v>
      </c>
      <c r="M132" s="8">
        <f t="shared" si="33"/>
        <v>544</v>
      </c>
      <c r="N132" s="9">
        <f t="shared" si="34"/>
        <v>600.30000000000007</v>
      </c>
      <c r="O132" s="9">
        <f t="shared" si="35"/>
        <v>751</v>
      </c>
      <c r="P132" s="10">
        <f t="shared" si="47"/>
        <v>3480</v>
      </c>
      <c r="Q132" s="10">
        <f t="shared" si="36"/>
        <v>4350</v>
      </c>
      <c r="R132" s="11">
        <f t="shared" si="48"/>
        <v>4785</v>
      </c>
      <c r="S132" s="11">
        <f t="shared" si="37"/>
        <v>5982</v>
      </c>
    </row>
    <row r="133" spans="1:19" ht="29" customHeight="1">
      <c r="A133" s="13" t="s">
        <v>184</v>
      </c>
      <c r="B133" s="33"/>
      <c r="C133" s="2" t="s">
        <v>192</v>
      </c>
      <c r="D133" s="2" t="s">
        <v>29</v>
      </c>
      <c r="E133" s="2" t="s">
        <v>187</v>
      </c>
      <c r="F133" s="7">
        <v>535</v>
      </c>
      <c r="G133" s="7">
        <f t="shared" si="32"/>
        <v>669</v>
      </c>
      <c r="H133" s="7" t="s">
        <v>393</v>
      </c>
      <c r="I133" s="7" t="s">
        <v>393</v>
      </c>
      <c r="J133" s="7">
        <f>F133+25</f>
        <v>560</v>
      </c>
      <c r="K133" s="7">
        <f t="shared" si="39"/>
        <v>700</v>
      </c>
      <c r="L133" s="8">
        <f>J133*1</f>
        <v>560</v>
      </c>
      <c r="M133" s="8">
        <f t="shared" si="33"/>
        <v>700</v>
      </c>
      <c r="N133" s="9">
        <f>ROUNDUP((J133*1.38)/0.05,0)*0.05</f>
        <v>772.80000000000007</v>
      </c>
      <c r="O133" s="9">
        <f t="shared" si="35"/>
        <v>966</v>
      </c>
      <c r="P133" s="10">
        <f t="shared" si="47"/>
        <v>4280</v>
      </c>
      <c r="Q133" s="10">
        <f t="shared" si="36"/>
        <v>5350</v>
      </c>
      <c r="R133" s="11">
        <f t="shared" si="48"/>
        <v>5885</v>
      </c>
      <c r="S133" s="11">
        <f t="shared" si="37"/>
        <v>7357</v>
      </c>
    </row>
    <row r="134" spans="1:19" ht="29" customHeight="1">
      <c r="A134" s="13" t="s">
        <v>184</v>
      </c>
      <c r="B134" s="35"/>
      <c r="C134" s="2" t="s">
        <v>193</v>
      </c>
      <c r="D134" s="2" t="s">
        <v>29</v>
      </c>
      <c r="E134" s="2" t="s">
        <v>189</v>
      </c>
      <c r="F134" s="7">
        <v>535</v>
      </c>
      <c r="G134" s="7">
        <f t="shared" si="32"/>
        <v>669</v>
      </c>
      <c r="H134" s="7" t="s">
        <v>393</v>
      </c>
      <c r="I134" s="7" t="s">
        <v>393</v>
      </c>
      <c r="J134" s="7">
        <f>F134+25</f>
        <v>560</v>
      </c>
      <c r="K134" s="7">
        <f t="shared" si="39"/>
        <v>700</v>
      </c>
      <c r="L134" s="8">
        <f>J134*1</f>
        <v>560</v>
      </c>
      <c r="M134" s="8">
        <f t="shared" si="33"/>
        <v>700</v>
      </c>
      <c r="N134" s="9">
        <f>ROUNDUP((J134*1.38)/0.05,0)*0.05</f>
        <v>772.80000000000007</v>
      </c>
      <c r="O134" s="9">
        <f t="shared" si="35"/>
        <v>966</v>
      </c>
      <c r="P134" s="10">
        <f t="shared" si="47"/>
        <v>4280</v>
      </c>
      <c r="Q134" s="10">
        <f t="shared" si="36"/>
        <v>5350</v>
      </c>
      <c r="R134" s="11">
        <f t="shared" si="48"/>
        <v>5885</v>
      </c>
      <c r="S134" s="11">
        <f t="shared" si="37"/>
        <v>7357</v>
      </c>
    </row>
    <row r="135" spans="1:19" ht="15" customHeight="1">
      <c r="A135" s="13"/>
      <c r="B135" s="13"/>
      <c r="C135" s="18"/>
      <c r="D135" s="19"/>
      <c r="E135" s="13"/>
      <c r="F135" s="7"/>
      <c r="G135" s="7"/>
      <c r="H135" s="7"/>
      <c r="I135" s="7"/>
      <c r="J135" s="7"/>
      <c r="K135" s="7"/>
      <c r="L135" s="8"/>
      <c r="M135" s="8"/>
      <c r="N135" s="9"/>
      <c r="O135" s="9"/>
      <c r="P135" s="10"/>
      <c r="Q135" s="10"/>
      <c r="R135" s="11"/>
      <c r="S135" s="11"/>
    </row>
    <row r="136" spans="1:19" ht="29" customHeight="1">
      <c r="A136" s="13" t="s">
        <v>194</v>
      </c>
      <c r="B136" s="33"/>
      <c r="C136" s="2" t="s">
        <v>195</v>
      </c>
      <c r="D136" s="21" t="s">
        <v>390</v>
      </c>
      <c r="E136" s="2" t="s">
        <v>64</v>
      </c>
      <c r="F136" s="7">
        <v>820</v>
      </c>
      <c r="G136" s="7">
        <f t="shared" ref="G136:G198" si="50">ROUNDUP(F136*1.25,0)</f>
        <v>1025</v>
      </c>
      <c r="H136" s="7" t="s">
        <v>393</v>
      </c>
      <c r="I136" s="7" t="s">
        <v>393</v>
      </c>
      <c r="J136" s="7" t="s">
        <v>393</v>
      </c>
      <c r="K136" s="7" t="s">
        <v>393</v>
      </c>
      <c r="L136" s="8">
        <f>F136*1</f>
        <v>820</v>
      </c>
      <c r="M136" s="8">
        <f t="shared" ref="M136:M198" si="51">ROUNDUP(L136*1.25,0)</f>
        <v>1025</v>
      </c>
      <c r="N136" s="9">
        <f t="shared" ref="N136:N198" si="52">ROUNDUP((F136*1.38)/0.05,0)*0.05</f>
        <v>1131.6000000000001</v>
      </c>
      <c r="O136" s="9">
        <f t="shared" ref="O136:O198" si="53">ROUNDUP(N136*1.25,0)</f>
        <v>1415</v>
      </c>
      <c r="P136" s="10">
        <f>ROUNDUP((F136*8),0)</f>
        <v>6560</v>
      </c>
      <c r="Q136" s="10">
        <f t="shared" ref="Q136:Q198" si="54">ROUNDUP(P136*1.25,0)</f>
        <v>8200</v>
      </c>
      <c r="R136" s="11">
        <f>F136*11</f>
        <v>9020</v>
      </c>
      <c r="S136" s="11">
        <f t="shared" ref="S136:S198" si="55">ROUNDUP(R136*1.25,0)</f>
        <v>11275</v>
      </c>
    </row>
    <row r="137" spans="1:19" ht="29" customHeight="1">
      <c r="A137" s="13" t="s">
        <v>194</v>
      </c>
      <c r="B137" s="34"/>
      <c r="C137" s="2" t="s">
        <v>196</v>
      </c>
      <c r="D137" s="21" t="s">
        <v>391</v>
      </c>
      <c r="E137" s="2" t="s">
        <v>64</v>
      </c>
      <c r="F137" s="7">
        <v>820</v>
      </c>
      <c r="G137" s="7">
        <f t="shared" si="50"/>
        <v>1025</v>
      </c>
      <c r="H137" s="7" t="s">
        <v>393</v>
      </c>
      <c r="I137" s="7" t="s">
        <v>393</v>
      </c>
      <c r="J137" s="7" t="s">
        <v>393</v>
      </c>
      <c r="K137" s="7" t="s">
        <v>393</v>
      </c>
      <c r="L137" s="8">
        <f t="shared" ref="L137:L138" si="56">F137*1</f>
        <v>820</v>
      </c>
      <c r="M137" s="8">
        <f t="shared" si="51"/>
        <v>1025</v>
      </c>
      <c r="N137" s="9">
        <f t="shared" si="52"/>
        <v>1131.6000000000001</v>
      </c>
      <c r="O137" s="9">
        <f t="shared" si="53"/>
        <v>1415</v>
      </c>
      <c r="P137" s="10">
        <f>ROUNDUP((F137*8),0)</f>
        <v>6560</v>
      </c>
      <c r="Q137" s="10">
        <f t="shared" si="54"/>
        <v>8200</v>
      </c>
      <c r="R137" s="11">
        <f>F137*11</f>
        <v>9020</v>
      </c>
      <c r="S137" s="11">
        <f t="shared" si="55"/>
        <v>11275</v>
      </c>
    </row>
    <row r="138" spans="1:19" ht="29" customHeight="1">
      <c r="A138" s="13" t="s">
        <v>194</v>
      </c>
      <c r="B138" s="35"/>
      <c r="C138" s="2" t="s">
        <v>197</v>
      </c>
      <c r="D138" s="21" t="s">
        <v>392</v>
      </c>
      <c r="E138" s="2" t="s">
        <v>64</v>
      </c>
      <c r="F138" s="7">
        <v>820</v>
      </c>
      <c r="G138" s="7">
        <f t="shared" si="50"/>
        <v>1025</v>
      </c>
      <c r="H138" s="7" t="s">
        <v>393</v>
      </c>
      <c r="I138" s="7" t="s">
        <v>393</v>
      </c>
      <c r="J138" s="7" t="s">
        <v>393</v>
      </c>
      <c r="K138" s="7" t="s">
        <v>393</v>
      </c>
      <c r="L138" s="8">
        <f t="shared" si="56"/>
        <v>820</v>
      </c>
      <c r="M138" s="8">
        <f t="shared" si="51"/>
        <v>1025</v>
      </c>
      <c r="N138" s="9">
        <f t="shared" si="52"/>
        <v>1131.6000000000001</v>
      </c>
      <c r="O138" s="9">
        <f t="shared" si="53"/>
        <v>1415</v>
      </c>
      <c r="P138" s="10">
        <f>ROUNDUP((F138*8),0)</f>
        <v>6560</v>
      </c>
      <c r="Q138" s="10">
        <f t="shared" si="54"/>
        <v>8200</v>
      </c>
      <c r="R138" s="11">
        <f>F138*11</f>
        <v>9020</v>
      </c>
      <c r="S138" s="11">
        <f t="shared" si="55"/>
        <v>11275</v>
      </c>
    </row>
    <row r="139" spans="1:19" ht="15" customHeight="1">
      <c r="A139" s="13"/>
      <c r="B139" s="13"/>
      <c r="C139" s="18"/>
      <c r="D139" s="14"/>
      <c r="E139" s="13"/>
      <c r="F139" s="7"/>
      <c r="G139" s="7"/>
      <c r="H139" s="7"/>
      <c r="I139" s="7"/>
      <c r="J139" s="7"/>
      <c r="K139" s="7"/>
      <c r="L139" s="8"/>
      <c r="M139" s="8"/>
      <c r="N139" s="9"/>
      <c r="O139" s="9"/>
      <c r="P139" s="10"/>
      <c r="Q139" s="10"/>
      <c r="R139" s="11"/>
      <c r="S139" s="11"/>
    </row>
    <row r="140" spans="1:19" ht="29" customHeight="1">
      <c r="A140" s="13" t="s">
        <v>198</v>
      </c>
      <c r="B140" s="33"/>
      <c r="C140" s="18" t="s">
        <v>199</v>
      </c>
      <c r="D140" s="2" t="s">
        <v>59</v>
      </c>
      <c r="E140" s="4" t="s">
        <v>200</v>
      </c>
      <c r="F140" s="7">
        <v>325</v>
      </c>
      <c r="G140" s="7">
        <f t="shared" si="50"/>
        <v>407</v>
      </c>
      <c r="H140" s="7">
        <f t="shared" ref="H140:H167" si="57">F140+20</f>
        <v>345</v>
      </c>
      <c r="I140" s="7">
        <f t="shared" ref="I140:I191" si="58">ROUNDUP(H140*1.25,0)</f>
        <v>432</v>
      </c>
      <c r="J140" s="7" t="s">
        <v>393</v>
      </c>
      <c r="K140" s="7" t="s">
        <v>393</v>
      </c>
      <c r="L140" s="8">
        <f t="shared" ref="L140:L191" si="59">H140*1</f>
        <v>345</v>
      </c>
      <c r="M140" s="8">
        <f t="shared" si="51"/>
        <v>432</v>
      </c>
      <c r="N140" s="9">
        <f t="shared" si="52"/>
        <v>448.5</v>
      </c>
      <c r="O140" s="9">
        <f t="shared" si="53"/>
        <v>561</v>
      </c>
      <c r="P140" s="10">
        <f t="shared" ref="P140:P167" si="60">ROUNDUP((F140*8),0)</f>
        <v>2600</v>
      </c>
      <c r="Q140" s="10">
        <f t="shared" si="54"/>
        <v>3250</v>
      </c>
      <c r="R140" s="11">
        <f t="shared" ref="R140:R167" si="61">F140*11</f>
        <v>3575</v>
      </c>
      <c r="S140" s="11">
        <f t="shared" si="55"/>
        <v>4469</v>
      </c>
    </row>
    <row r="141" spans="1:19" ht="29" customHeight="1">
      <c r="A141" s="13" t="s">
        <v>198</v>
      </c>
      <c r="B141" s="34"/>
      <c r="C141" s="2" t="s">
        <v>201</v>
      </c>
      <c r="D141" s="2" t="s">
        <v>59</v>
      </c>
      <c r="E141" s="4" t="s">
        <v>202</v>
      </c>
      <c r="F141" s="7">
        <v>325</v>
      </c>
      <c r="G141" s="7">
        <f t="shared" si="50"/>
        <v>407</v>
      </c>
      <c r="H141" s="7">
        <f t="shared" si="57"/>
        <v>345</v>
      </c>
      <c r="I141" s="7">
        <f t="shared" si="58"/>
        <v>432</v>
      </c>
      <c r="J141" s="7" t="s">
        <v>393</v>
      </c>
      <c r="K141" s="7" t="s">
        <v>393</v>
      </c>
      <c r="L141" s="8">
        <f t="shared" si="59"/>
        <v>345</v>
      </c>
      <c r="M141" s="8">
        <f t="shared" si="51"/>
        <v>432</v>
      </c>
      <c r="N141" s="9">
        <f t="shared" si="52"/>
        <v>448.5</v>
      </c>
      <c r="O141" s="9">
        <f t="shared" si="53"/>
        <v>561</v>
      </c>
      <c r="P141" s="10">
        <f t="shared" si="60"/>
        <v>2600</v>
      </c>
      <c r="Q141" s="10">
        <f t="shared" si="54"/>
        <v>3250</v>
      </c>
      <c r="R141" s="11">
        <f t="shared" si="61"/>
        <v>3575</v>
      </c>
      <c r="S141" s="11">
        <f t="shared" si="55"/>
        <v>4469</v>
      </c>
    </row>
    <row r="142" spans="1:19" ht="29" customHeight="1">
      <c r="A142" s="13" t="s">
        <v>198</v>
      </c>
      <c r="B142" s="34"/>
      <c r="C142" s="2" t="s">
        <v>203</v>
      </c>
      <c r="D142" s="2" t="s">
        <v>59</v>
      </c>
      <c r="E142" s="4" t="s">
        <v>204</v>
      </c>
      <c r="F142" s="7">
        <v>325</v>
      </c>
      <c r="G142" s="7">
        <f t="shared" si="50"/>
        <v>407</v>
      </c>
      <c r="H142" s="7">
        <f t="shared" si="57"/>
        <v>345</v>
      </c>
      <c r="I142" s="7">
        <f t="shared" si="58"/>
        <v>432</v>
      </c>
      <c r="J142" s="7" t="s">
        <v>393</v>
      </c>
      <c r="K142" s="7" t="s">
        <v>393</v>
      </c>
      <c r="L142" s="8">
        <f t="shared" si="59"/>
        <v>345</v>
      </c>
      <c r="M142" s="8">
        <f t="shared" si="51"/>
        <v>432</v>
      </c>
      <c r="N142" s="9">
        <f t="shared" si="52"/>
        <v>448.5</v>
      </c>
      <c r="O142" s="9">
        <f t="shared" si="53"/>
        <v>561</v>
      </c>
      <c r="P142" s="10">
        <f t="shared" si="60"/>
        <v>2600</v>
      </c>
      <c r="Q142" s="10">
        <f t="shared" si="54"/>
        <v>3250</v>
      </c>
      <c r="R142" s="11">
        <f t="shared" si="61"/>
        <v>3575</v>
      </c>
      <c r="S142" s="11">
        <f t="shared" si="55"/>
        <v>4469</v>
      </c>
    </row>
    <row r="143" spans="1:19" ht="29" customHeight="1">
      <c r="A143" s="13" t="s">
        <v>198</v>
      </c>
      <c r="B143" s="35"/>
      <c r="C143" s="2" t="s">
        <v>205</v>
      </c>
      <c r="D143" s="2" t="s">
        <v>59</v>
      </c>
      <c r="E143" s="4" t="s">
        <v>206</v>
      </c>
      <c r="F143" s="7">
        <v>325</v>
      </c>
      <c r="G143" s="7">
        <f t="shared" si="50"/>
        <v>407</v>
      </c>
      <c r="H143" s="7">
        <f t="shared" si="57"/>
        <v>345</v>
      </c>
      <c r="I143" s="7">
        <f t="shared" si="58"/>
        <v>432</v>
      </c>
      <c r="J143" s="7" t="s">
        <v>393</v>
      </c>
      <c r="K143" s="7" t="s">
        <v>393</v>
      </c>
      <c r="L143" s="8">
        <f t="shared" si="59"/>
        <v>345</v>
      </c>
      <c r="M143" s="8">
        <f t="shared" si="51"/>
        <v>432</v>
      </c>
      <c r="N143" s="9">
        <f t="shared" si="52"/>
        <v>448.5</v>
      </c>
      <c r="O143" s="9">
        <f t="shared" si="53"/>
        <v>561</v>
      </c>
      <c r="P143" s="10">
        <f t="shared" si="60"/>
        <v>2600</v>
      </c>
      <c r="Q143" s="10">
        <f t="shared" si="54"/>
        <v>3250</v>
      </c>
      <c r="R143" s="11">
        <f t="shared" si="61"/>
        <v>3575</v>
      </c>
      <c r="S143" s="11">
        <f t="shared" si="55"/>
        <v>4469</v>
      </c>
    </row>
    <row r="144" spans="1:19" ht="29" customHeight="1">
      <c r="A144" s="13" t="s">
        <v>198</v>
      </c>
      <c r="B144" s="33"/>
      <c r="C144" s="2" t="s">
        <v>207</v>
      </c>
      <c r="D144" s="2" t="s">
        <v>208</v>
      </c>
      <c r="E144" s="4" t="s">
        <v>200</v>
      </c>
      <c r="F144" s="7">
        <v>265</v>
      </c>
      <c r="G144" s="7">
        <f t="shared" si="50"/>
        <v>332</v>
      </c>
      <c r="H144" s="7">
        <f t="shared" si="57"/>
        <v>285</v>
      </c>
      <c r="I144" s="7">
        <f t="shared" si="58"/>
        <v>357</v>
      </c>
      <c r="J144" s="7" t="s">
        <v>393</v>
      </c>
      <c r="K144" s="7" t="s">
        <v>393</v>
      </c>
      <c r="L144" s="8">
        <f t="shared" si="59"/>
        <v>285</v>
      </c>
      <c r="M144" s="8">
        <f t="shared" si="51"/>
        <v>357</v>
      </c>
      <c r="N144" s="9">
        <f t="shared" si="52"/>
        <v>365.70000000000005</v>
      </c>
      <c r="O144" s="9">
        <f t="shared" si="53"/>
        <v>458</v>
      </c>
      <c r="P144" s="10">
        <f t="shared" si="60"/>
        <v>2120</v>
      </c>
      <c r="Q144" s="10">
        <f t="shared" si="54"/>
        <v>2650</v>
      </c>
      <c r="R144" s="11">
        <f t="shared" si="61"/>
        <v>2915</v>
      </c>
      <c r="S144" s="11">
        <f t="shared" si="55"/>
        <v>3644</v>
      </c>
    </row>
    <row r="145" spans="1:19" ht="29" customHeight="1">
      <c r="A145" s="13" t="s">
        <v>198</v>
      </c>
      <c r="B145" s="34"/>
      <c r="C145" s="2" t="s">
        <v>209</v>
      </c>
      <c r="D145" s="2" t="s">
        <v>208</v>
      </c>
      <c r="E145" s="4" t="s">
        <v>202</v>
      </c>
      <c r="F145" s="7">
        <v>265</v>
      </c>
      <c r="G145" s="7">
        <f t="shared" si="50"/>
        <v>332</v>
      </c>
      <c r="H145" s="7">
        <f t="shared" si="57"/>
        <v>285</v>
      </c>
      <c r="I145" s="7">
        <f t="shared" si="58"/>
        <v>357</v>
      </c>
      <c r="J145" s="7" t="s">
        <v>393</v>
      </c>
      <c r="K145" s="7" t="s">
        <v>393</v>
      </c>
      <c r="L145" s="8">
        <f t="shared" si="59"/>
        <v>285</v>
      </c>
      <c r="M145" s="8">
        <f t="shared" si="51"/>
        <v>357</v>
      </c>
      <c r="N145" s="9">
        <f t="shared" si="52"/>
        <v>365.70000000000005</v>
      </c>
      <c r="O145" s="9">
        <f t="shared" si="53"/>
        <v>458</v>
      </c>
      <c r="P145" s="10">
        <f t="shared" si="60"/>
        <v>2120</v>
      </c>
      <c r="Q145" s="10">
        <f t="shared" si="54"/>
        <v>2650</v>
      </c>
      <c r="R145" s="11">
        <f t="shared" si="61"/>
        <v>2915</v>
      </c>
      <c r="S145" s="11">
        <f t="shared" si="55"/>
        <v>3644</v>
      </c>
    </row>
    <row r="146" spans="1:19" ht="29" customHeight="1">
      <c r="A146" s="13" t="s">
        <v>198</v>
      </c>
      <c r="B146" s="34"/>
      <c r="C146" s="2" t="s">
        <v>210</v>
      </c>
      <c r="D146" s="2" t="s">
        <v>208</v>
      </c>
      <c r="E146" s="4" t="s">
        <v>204</v>
      </c>
      <c r="F146" s="7">
        <v>265</v>
      </c>
      <c r="G146" s="7">
        <f t="shared" si="50"/>
        <v>332</v>
      </c>
      <c r="H146" s="7">
        <f t="shared" si="57"/>
        <v>285</v>
      </c>
      <c r="I146" s="7">
        <f t="shared" si="58"/>
        <v>357</v>
      </c>
      <c r="J146" s="7" t="s">
        <v>393</v>
      </c>
      <c r="K146" s="7" t="s">
        <v>393</v>
      </c>
      <c r="L146" s="8">
        <f t="shared" si="59"/>
        <v>285</v>
      </c>
      <c r="M146" s="8">
        <f t="shared" si="51"/>
        <v>357</v>
      </c>
      <c r="N146" s="9">
        <f t="shared" si="52"/>
        <v>365.70000000000005</v>
      </c>
      <c r="O146" s="9">
        <f t="shared" si="53"/>
        <v>458</v>
      </c>
      <c r="P146" s="10">
        <f t="shared" si="60"/>
        <v>2120</v>
      </c>
      <c r="Q146" s="10">
        <f t="shared" si="54"/>
        <v>2650</v>
      </c>
      <c r="R146" s="11">
        <f t="shared" si="61"/>
        <v>2915</v>
      </c>
      <c r="S146" s="11">
        <f t="shared" si="55"/>
        <v>3644</v>
      </c>
    </row>
    <row r="147" spans="1:19" ht="29" customHeight="1">
      <c r="A147" s="13" t="s">
        <v>198</v>
      </c>
      <c r="B147" s="35"/>
      <c r="C147" s="2" t="s">
        <v>211</v>
      </c>
      <c r="D147" s="2" t="s">
        <v>208</v>
      </c>
      <c r="E147" s="4" t="s">
        <v>206</v>
      </c>
      <c r="F147" s="7">
        <v>265</v>
      </c>
      <c r="G147" s="7">
        <f t="shared" si="50"/>
        <v>332</v>
      </c>
      <c r="H147" s="7">
        <f t="shared" si="57"/>
        <v>285</v>
      </c>
      <c r="I147" s="7">
        <f t="shared" si="58"/>
        <v>357</v>
      </c>
      <c r="J147" s="7" t="s">
        <v>393</v>
      </c>
      <c r="K147" s="7" t="s">
        <v>393</v>
      </c>
      <c r="L147" s="8">
        <f t="shared" si="59"/>
        <v>285</v>
      </c>
      <c r="M147" s="8">
        <f t="shared" si="51"/>
        <v>357</v>
      </c>
      <c r="N147" s="9">
        <f t="shared" si="52"/>
        <v>365.70000000000005</v>
      </c>
      <c r="O147" s="9">
        <f t="shared" si="53"/>
        <v>458</v>
      </c>
      <c r="P147" s="10">
        <f t="shared" si="60"/>
        <v>2120</v>
      </c>
      <c r="Q147" s="10">
        <f t="shared" si="54"/>
        <v>2650</v>
      </c>
      <c r="R147" s="11">
        <f t="shared" si="61"/>
        <v>2915</v>
      </c>
      <c r="S147" s="11">
        <f t="shared" si="55"/>
        <v>3644</v>
      </c>
    </row>
    <row r="148" spans="1:19" ht="29" customHeight="1">
      <c r="A148" s="13" t="s">
        <v>198</v>
      </c>
      <c r="B148" s="33"/>
      <c r="C148" s="2" t="s">
        <v>212</v>
      </c>
      <c r="D148" s="2" t="s">
        <v>213</v>
      </c>
      <c r="E148" s="4" t="s">
        <v>200</v>
      </c>
      <c r="F148" s="7">
        <v>285</v>
      </c>
      <c r="G148" s="7">
        <f t="shared" si="50"/>
        <v>357</v>
      </c>
      <c r="H148" s="7">
        <f t="shared" si="57"/>
        <v>305</v>
      </c>
      <c r="I148" s="7">
        <f t="shared" si="58"/>
        <v>382</v>
      </c>
      <c r="J148" s="7" t="s">
        <v>393</v>
      </c>
      <c r="K148" s="7" t="s">
        <v>393</v>
      </c>
      <c r="L148" s="8">
        <f t="shared" si="59"/>
        <v>305</v>
      </c>
      <c r="M148" s="8">
        <f t="shared" si="51"/>
        <v>382</v>
      </c>
      <c r="N148" s="9">
        <f t="shared" si="52"/>
        <v>393.3</v>
      </c>
      <c r="O148" s="9">
        <f t="shared" si="53"/>
        <v>492</v>
      </c>
      <c r="P148" s="10">
        <f t="shared" si="60"/>
        <v>2280</v>
      </c>
      <c r="Q148" s="10">
        <f t="shared" si="54"/>
        <v>2850</v>
      </c>
      <c r="R148" s="11">
        <f t="shared" si="61"/>
        <v>3135</v>
      </c>
      <c r="S148" s="11">
        <f t="shared" si="55"/>
        <v>3919</v>
      </c>
    </row>
    <row r="149" spans="1:19" ht="29" customHeight="1">
      <c r="A149" s="13" t="s">
        <v>198</v>
      </c>
      <c r="B149" s="34"/>
      <c r="C149" s="2" t="s">
        <v>214</v>
      </c>
      <c r="D149" s="2" t="s">
        <v>213</v>
      </c>
      <c r="E149" s="4" t="s">
        <v>202</v>
      </c>
      <c r="F149" s="7">
        <v>285</v>
      </c>
      <c r="G149" s="7">
        <f t="shared" si="50"/>
        <v>357</v>
      </c>
      <c r="H149" s="7">
        <f t="shared" si="57"/>
        <v>305</v>
      </c>
      <c r="I149" s="7">
        <f t="shared" si="58"/>
        <v>382</v>
      </c>
      <c r="J149" s="7" t="s">
        <v>393</v>
      </c>
      <c r="K149" s="7" t="s">
        <v>393</v>
      </c>
      <c r="L149" s="8">
        <f t="shared" si="59"/>
        <v>305</v>
      </c>
      <c r="M149" s="8">
        <f t="shared" si="51"/>
        <v>382</v>
      </c>
      <c r="N149" s="9">
        <f t="shared" si="52"/>
        <v>393.3</v>
      </c>
      <c r="O149" s="9">
        <f t="shared" si="53"/>
        <v>492</v>
      </c>
      <c r="P149" s="10">
        <f t="shared" si="60"/>
        <v>2280</v>
      </c>
      <c r="Q149" s="10">
        <f t="shared" si="54"/>
        <v>2850</v>
      </c>
      <c r="R149" s="11">
        <f t="shared" si="61"/>
        <v>3135</v>
      </c>
      <c r="S149" s="11">
        <f t="shared" si="55"/>
        <v>3919</v>
      </c>
    </row>
    <row r="150" spans="1:19" ht="29" customHeight="1">
      <c r="A150" s="13" t="s">
        <v>198</v>
      </c>
      <c r="B150" s="34"/>
      <c r="C150" s="2" t="s">
        <v>215</v>
      </c>
      <c r="D150" s="2" t="s">
        <v>213</v>
      </c>
      <c r="E150" s="4" t="s">
        <v>204</v>
      </c>
      <c r="F150" s="7">
        <v>285</v>
      </c>
      <c r="G150" s="7">
        <f t="shared" si="50"/>
        <v>357</v>
      </c>
      <c r="H150" s="7">
        <f t="shared" si="57"/>
        <v>305</v>
      </c>
      <c r="I150" s="7">
        <f t="shared" si="58"/>
        <v>382</v>
      </c>
      <c r="J150" s="7" t="s">
        <v>393</v>
      </c>
      <c r="K150" s="7" t="s">
        <v>393</v>
      </c>
      <c r="L150" s="8">
        <f t="shared" si="59"/>
        <v>305</v>
      </c>
      <c r="M150" s="8">
        <f t="shared" si="51"/>
        <v>382</v>
      </c>
      <c r="N150" s="9">
        <f t="shared" si="52"/>
        <v>393.3</v>
      </c>
      <c r="O150" s="9">
        <f t="shared" si="53"/>
        <v>492</v>
      </c>
      <c r="P150" s="10">
        <f t="shared" si="60"/>
        <v>2280</v>
      </c>
      <c r="Q150" s="10">
        <f t="shared" si="54"/>
        <v>2850</v>
      </c>
      <c r="R150" s="11">
        <f t="shared" si="61"/>
        <v>3135</v>
      </c>
      <c r="S150" s="11">
        <f t="shared" si="55"/>
        <v>3919</v>
      </c>
    </row>
    <row r="151" spans="1:19" ht="29" customHeight="1">
      <c r="A151" s="13" t="s">
        <v>198</v>
      </c>
      <c r="B151" s="35"/>
      <c r="C151" s="2" t="s">
        <v>216</v>
      </c>
      <c r="D151" s="2" t="s">
        <v>213</v>
      </c>
      <c r="E151" s="4" t="s">
        <v>206</v>
      </c>
      <c r="F151" s="7">
        <v>285</v>
      </c>
      <c r="G151" s="7">
        <f t="shared" si="50"/>
        <v>357</v>
      </c>
      <c r="H151" s="7">
        <f t="shared" si="57"/>
        <v>305</v>
      </c>
      <c r="I151" s="7">
        <f t="shared" si="58"/>
        <v>382</v>
      </c>
      <c r="J151" s="7" t="s">
        <v>393</v>
      </c>
      <c r="K151" s="7" t="s">
        <v>393</v>
      </c>
      <c r="L151" s="8">
        <f t="shared" si="59"/>
        <v>305</v>
      </c>
      <c r="M151" s="8">
        <f t="shared" si="51"/>
        <v>382</v>
      </c>
      <c r="N151" s="9">
        <f t="shared" si="52"/>
        <v>393.3</v>
      </c>
      <c r="O151" s="9">
        <f t="shared" si="53"/>
        <v>492</v>
      </c>
      <c r="P151" s="10">
        <f t="shared" si="60"/>
        <v>2280</v>
      </c>
      <c r="Q151" s="10">
        <f t="shared" si="54"/>
        <v>2850</v>
      </c>
      <c r="R151" s="11">
        <f t="shared" si="61"/>
        <v>3135</v>
      </c>
      <c r="S151" s="11">
        <f t="shared" si="55"/>
        <v>3919</v>
      </c>
    </row>
    <row r="152" spans="1:19" ht="29" customHeight="1">
      <c r="A152" s="13" t="s">
        <v>198</v>
      </c>
      <c r="B152" s="33"/>
      <c r="C152" s="2" t="s">
        <v>217</v>
      </c>
      <c r="D152" s="2" t="s">
        <v>218</v>
      </c>
      <c r="E152" s="4" t="s">
        <v>200</v>
      </c>
      <c r="F152" s="7">
        <v>280</v>
      </c>
      <c r="G152" s="7">
        <f t="shared" si="50"/>
        <v>350</v>
      </c>
      <c r="H152" s="7">
        <f t="shared" si="57"/>
        <v>300</v>
      </c>
      <c r="I152" s="7">
        <f t="shared" si="58"/>
        <v>375</v>
      </c>
      <c r="J152" s="7" t="s">
        <v>393</v>
      </c>
      <c r="K152" s="7" t="s">
        <v>393</v>
      </c>
      <c r="L152" s="8">
        <f t="shared" si="59"/>
        <v>300</v>
      </c>
      <c r="M152" s="8">
        <f t="shared" si="51"/>
        <v>375</v>
      </c>
      <c r="N152" s="9">
        <f t="shared" si="52"/>
        <v>386.40000000000003</v>
      </c>
      <c r="O152" s="9">
        <f t="shared" si="53"/>
        <v>483</v>
      </c>
      <c r="P152" s="10">
        <f t="shared" si="60"/>
        <v>2240</v>
      </c>
      <c r="Q152" s="10">
        <f t="shared" si="54"/>
        <v>2800</v>
      </c>
      <c r="R152" s="11">
        <f t="shared" si="61"/>
        <v>3080</v>
      </c>
      <c r="S152" s="11">
        <f t="shared" si="55"/>
        <v>3850</v>
      </c>
    </row>
    <row r="153" spans="1:19" ht="29" customHeight="1">
      <c r="A153" s="13" t="s">
        <v>198</v>
      </c>
      <c r="B153" s="34"/>
      <c r="C153" s="2" t="s">
        <v>219</v>
      </c>
      <c r="D153" s="2" t="s">
        <v>218</v>
      </c>
      <c r="E153" s="4" t="s">
        <v>202</v>
      </c>
      <c r="F153" s="7">
        <v>280</v>
      </c>
      <c r="G153" s="7">
        <f t="shared" si="50"/>
        <v>350</v>
      </c>
      <c r="H153" s="7">
        <f t="shared" si="57"/>
        <v>300</v>
      </c>
      <c r="I153" s="7">
        <f t="shared" si="58"/>
        <v>375</v>
      </c>
      <c r="J153" s="7" t="s">
        <v>393</v>
      </c>
      <c r="K153" s="7" t="s">
        <v>393</v>
      </c>
      <c r="L153" s="8">
        <f t="shared" si="59"/>
        <v>300</v>
      </c>
      <c r="M153" s="8">
        <f t="shared" si="51"/>
        <v>375</v>
      </c>
      <c r="N153" s="9">
        <f t="shared" si="52"/>
        <v>386.40000000000003</v>
      </c>
      <c r="O153" s="9">
        <f t="shared" si="53"/>
        <v>483</v>
      </c>
      <c r="P153" s="10">
        <f t="shared" si="60"/>
        <v>2240</v>
      </c>
      <c r="Q153" s="10">
        <f t="shared" si="54"/>
        <v>2800</v>
      </c>
      <c r="R153" s="11">
        <f t="shared" si="61"/>
        <v>3080</v>
      </c>
      <c r="S153" s="11">
        <f t="shared" si="55"/>
        <v>3850</v>
      </c>
    </row>
    <row r="154" spans="1:19" ht="29" customHeight="1">
      <c r="A154" s="13" t="s">
        <v>198</v>
      </c>
      <c r="B154" s="34"/>
      <c r="C154" s="2" t="s">
        <v>220</v>
      </c>
      <c r="D154" s="2" t="s">
        <v>218</v>
      </c>
      <c r="E154" s="4" t="s">
        <v>204</v>
      </c>
      <c r="F154" s="7">
        <v>280</v>
      </c>
      <c r="G154" s="7">
        <f t="shared" si="50"/>
        <v>350</v>
      </c>
      <c r="H154" s="7">
        <f t="shared" si="57"/>
        <v>300</v>
      </c>
      <c r="I154" s="7">
        <f t="shared" si="58"/>
        <v>375</v>
      </c>
      <c r="J154" s="7" t="s">
        <v>393</v>
      </c>
      <c r="K154" s="7" t="s">
        <v>393</v>
      </c>
      <c r="L154" s="8">
        <f t="shared" si="59"/>
        <v>300</v>
      </c>
      <c r="M154" s="8">
        <f t="shared" si="51"/>
        <v>375</v>
      </c>
      <c r="N154" s="9">
        <f t="shared" si="52"/>
        <v>386.40000000000003</v>
      </c>
      <c r="O154" s="9">
        <f t="shared" si="53"/>
        <v>483</v>
      </c>
      <c r="P154" s="10">
        <f t="shared" si="60"/>
        <v>2240</v>
      </c>
      <c r="Q154" s="10">
        <f t="shared" si="54"/>
        <v>2800</v>
      </c>
      <c r="R154" s="11">
        <f t="shared" si="61"/>
        <v>3080</v>
      </c>
      <c r="S154" s="11">
        <f t="shared" si="55"/>
        <v>3850</v>
      </c>
    </row>
    <row r="155" spans="1:19" ht="29" customHeight="1">
      <c r="A155" s="13" t="s">
        <v>198</v>
      </c>
      <c r="B155" s="34"/>
      <c r="C155" s="2" t="s">
        <v>221</v>
      </c>
      <c r="D155" s="2" t="s">
        <v>218</v>
      </c>
      <c r="E155" s="4" t="s">
        <v>206</v>
      </c>
      <c r="F155" s="7">
        <v>280</v>
      </c>
      <c r="G155" s="7">
        <f t="shared" si="50"/>
        <v>350</v>
      </c>
      <c r="H155" s="7">
        <f t="shared" si="57"/>
        <v>300</v>
      </c>
      <c r="I155" s="7">
        <f t="shared" si="58"/>
        <v>375</v>
      </c>
      <c r="J155" s="7" t="s">
        <v>393</v>
      </c>
      <c r="K155" s="7" t="s">
        <v>393</v>
      </c>
      <c r="L155" s="8">
        <f t="shared" si="59"/>
        <v>300</v>
      </c>
      <c r="M155" s="8">
        <f t="shared" si="51"/>
        <v>375</v>
      </c>
      <c r="N155" s="9">
        <f t="shared" si="52"/>
        <v>386.40000000000003</v>
      </c>
      <c r="O155" s="9">
        <f t="shared" si="53"/>
        <v>483</v>
      </c>
      <c r="P155" s="10">
        <f t="shared" si="60"/>
        <v>2240</v>
      </c>
      <c r="Q155" s="10">
        <f t="shared" si="54"/>
        <v>2800</v>
      </c>
      <c r="R155" s="11">
        <f t="shared" si="61"/>
        <v>3080</v>
      </c>
      <c r="S155" s="11">
        <f t="shared" si="55"/>
        <v>3850</v>
      </c>
    </row>
    <row r="156" spans="1:19" ht="29" customHeight="1">
      <c r="A156" s="13" t="s">
        <v>198</v>
      </c>
      <c r="B156" s="34"/>
      <c r="C156" s="2" t="s">
        <v>222</v>
      </c>
      <c r="D156" s="2" t="s">
        <v>66</v>
      </c>
      <c r="E156" s="4" t="s">
        <v>200</v>
      </c>
      <c r="F156" s="7">
        <v>300</v>
      </c>
      <c r="G156" s="7">
        <f t="shared" si="50"/>
        <v>375</v>
      </c>
      <c r="H156" s="7">
        <f t="shared" si="57"/>
        <v>320</v>
      </c>
      <c r="I156" s="7">
        <f t="shared" si="58"/>
        <v>400</v>
      </c>
      <c r="J156" s="7" t="s">
        <v>393</v>
      </c>
      <c r="K156" s="7" t="s">
        <v>393</v>
      </c>
      <c r="L156" s="8">
        <f t="shared" si="59"/>
        <v>320</v>
      </c>
      <c r="M156" s="8">
        <f t="shared" si="51"/>
        <v>400</v>
      </c>
      <c r="N156" s="9">
        <f t="shared" si="52"/>
        <v>414</v>
      </c>
      <c r="O156" s="9">
        <f t="shared" si="53"/>
        <v>518</v>
      </c>
      <c r="P156" s="10">
        <f t="shared" si="60"/>
        <v>2400</v>
      </c>
      <c r="Q156" s="10">
        <f t="shared" si="54"/>
        <v>3000</v>
      </c>
      <c r="R156" s="11">
        <f t="shared" si="61"/>
        <v>3300</v>
      </c>
      <c r="S156" s="11">
        <f t="shared" si="55"/>
        <v>4125</v>
      </c>
    </row>
    <row r="157" spans="1:19" ht="29" customHeight="1">
      <c r="A157" s="13" t="s">
        <v>198</v>
      </c>
      <c r="B157" s="34"/>
      <c r="C157" s="2" t="s">
        <v>223</v>
      </c>
      <c r="D157" s="2" t="s">
        <v>66</v>
      </c>
      <c r="E157" s="4" t="s">
        <v>202</v>
      </c>
      <c r="F157" s="7">
        <v>300</v>
      </c>
      <c r="G157" s="7">
        <f t="shared" si="50"/>
        <v>375</v>
      </c>
      <c r="H157" s="7">
        <f t="shared" si="57"/>
        <v>320</v>
      </c>
      <c r="I157" s="7">
        <f t="shared" si="58"/>
        <v>400</v>
      </c>
      <c r="J157" s="7" t="s">
        <v>393</v>
      </c>
      <c r="K157" s="7" t="s">
        <v>393</v>
      </c>
      <c r="L157" s="8">
        <f t="shared" si="59"/>
        <v>320</v>
      </c>
      <c r="M157" s="8">
        <f t="shared" si="51"/>
        <v>400</v>
      </c>
      <c r="N157" s="9">
        <f t="shared" si="52"/>
        <v>414</v>
      </c>
      <c r="O157" s="9">
        <f t="shared" si="53"/>
        <v>518</v>
      </c>
      <c r="P157" s="10">
        <f t="shared" si="60"/>
        <v>2400</v>
      </c>
      <c r="Q157" s="10">
        <f t="shared" si="54"/>
        <v>3000</v>
      </c>
      <c r="R157" s="11">
        <f t="shared" si="61"/>
        <v>3300</v>
      </c>
      <c r="S157" s="11">
        <f t="shared" si="55"/>
        <v>4125</v>
      </c>
    </row>
    <row r="158" spans="1:19" ht="29" customHeight="1">
      <c r="A158" s="13" t="s">
        <v>198</v>
      </c>
      <c r="B158" s="34"/>
      <c r="C158" s="2" t="s">
        <v>224</v>
      </c>
      <c r="D158" s="2" t="s">
        <v>66</v>
      </c>
      <c r="E158" s="4" t="s">
        <v>204</v>
      </c>
      <c r="F158" s="7">
        <v>300</v>
      </c>
      <c r="G158" s="7">
        <f t="shared" si="50"/>
        <v>375</v>
      </c>
      <c r="H158" s="7">
        <f t="shared" si="57"/>
        <v>320</v>
      </c>
      <c r="I158" s="7">
        <f t="shared" si="58"/>
        <v>400</v>
      </c>
      <c r="J158" s="7" t="s">
        <v>393</v>
      </c>
      <c r="K158" s="7" t="s">
        <v>393</v>
      </c>
      <c r="L158" s="8">
        <f t="shared" si="59"/>
        <v>320</v>
      </c>
      <c r="M158" s="8">
        <f t="shared" si="51"/>
        <v>400</v>
      </c>
      <c r="N158" s="9">
        <f t="shared" si="52"/>
        <v>414</v>
      </c>
      <c r="O158" s="9">
        <f t="shared" si="53"/>
        <v>518</v>
      </c>
      <c r="P158" s="10">
        <f t="shared" si="60"/>
        <v>2400</v>
      </c>
      <c r="Q158" s="10">
        <f t="shared" si="54"/>
        <v>3000</v>
      </c>
      <c r="R158" s="11">
        <f t="shared" si="61"/>
        <v>3300</v>
      </c>
      <c r="S158" s="11">
        <f t="shared" si="55"/>
        <v>4125</v>
      </c>
    </row>
    <row r="159" spans="1:19" ht="29" customHeight="1">
      <c r="A159" s="13" t="s">
        <v>198</v>
      </c>
      <c r="B159" s="35"/>
      <c r="C159" s="2" t="s">
        <v>225</v>
      </c>
      <c r="D159" s="2" t="s">
        <v>66</v>
      </c>
      <c r="E159" s="4" t="s">
        <v>206</v>
      </c>
      <c r="F159" s="7">
        <v>300</v>
      </c>
      <c r="G159" s="7">
        <f t="shared" si="50"/>
        <v>375</v>
      </c>
      <c r="H159" s="7">
        <f t="shared" si="57"/>
        <v>320</v>
      </c>
      <c r="I159" s="7">
        <f t="shared" si="58"/>
        <v>400</v>
      </c>
      <c r="J159" s="7" t="s">
        <v>393</v>
      </c>
      <c r="K159" s="7" t="s">
        <v>393</v>
      </c>
      <c r="L159" s="8">
        <f t="shared" si="59"/>
        <v>320</v>
      </c>
      <c r="M159" s="8">
        <f t="shared" si="51"/>
        <v>400</v>
      </c>
      <c r="N159" s="9">
        <f t="shared" si="52"/>
        <v>414</v>
      </c>
      <c r="O159" s="9">
        <f t="shared" si="53"/>
        <v>518</v>
      </c>
      <c r="P159" s="10">
        <f t="shared" si="60"/>
        <v>2400</v>
      </c>
      <c r="Q159" s="10">
        <f t="shared" si="54"/>
        <v>3000</v>
      </c>
      <c r="R159" s="11">
        <f t="shared" si="61"/>
        <v>3300</v>
      </c>
      <c r="S159" s="11">
        <f t="shared" si="55"/>
        <v>4125</v>
      </c>
    </row>
    <row r="160" spans="1:19" ht="29" customHeight="1">
      <c r="A160" s="13" t="s">
        <v>198</v>
      </c>
      <c r="B160" s="33"/>
      <c r="C160" s="2" t="s">
        <v>226</v>
      </c>
      <c r="D160" s="2" t="s">
        <v>227</v>
      </c>
      <c r="E160" s="4" t="s">
        <v>200</v>
      </c>
      <c r="F160" s="7">
        <v>520</v>
      </c>
      <c r="G160" s="7">
        <f t="shared" si="50"/>
        <v>650</v>
      </c>
      <c r="H160" s="7">
        <f t="shared" si="57"/>
        <v>540</v>
      </c>
      <c r="I160" s="7">
        <f t="shared" si="58"/>
        <v>675</v>
      </c>
      <c r="J160" s="7" t="s">
        <v>393</v>
      </c>
      <c r="K160" s="7" t="s">
        <v>393</v>
      </c>
      <c r="L160" s="8">
        <f t="shared" si="59"/>
        <v>540</v>
      </c>
      <c r="M160" s="8">
        <f t="shared" si="51"/>
        <v>675</v>
      </c>
      <c r="N160" s="9">
        <f t="shared" si="52"/>
        <v>717.6</v>
      </c>
      <c r="O160" s="9">
        <f t="shared" si="53"/>
        <v>897</v>
      </c>
      <c r="P160" s="10">
        <f t="shared" si="60"/>
        <v>4160</v>
      </c>
      <c r="Q160" s="10">
        <f t="shared" si="54"/>
        <v>5200</v>
      </c>
      <c r="R160" s="11">
        <f t="shared" si="61"/>
        <v>5720</v>
      </c>
      <c r="S160" s="11">
        <f t="shared" si="55"/>
        <v>7150</v>
      </c>
    </row>
    <row r="161" spans="1:19" ht="29" customHeight="1">
      <c r="A161" s="13" t="s">
        <v>198</v>
      </c>
      <c r="B161" s="34"/>
      <c r="C161" s="2" t="s">
        <v>228</v>
      </c>
      <c r="D161" s="2" t="s">
        <v>227</v>
      </c>
      <c r="E161" s="4" t="s">
        <v>202</v>
      </c>
      <c r="F161" s="7">
        <v>520</v>
      </c>
      <c r="G161" s="7">
        <f t="shared" si="50"/>
        <v>650</v>
      </c>
      <c r="H161" s="7">
        <f t="shared" si="57"/>
        <v>540</v>
      </c>
      <c r="I161" s="7">
        <f t="shared" si="58"/>
        <v>675</v>
      </c>
      <c r="J161" s="7" t="s">
        <v>393</v>
      </c>
      <c r="K161" s="7" t="s">
        <v>393</v>
      </c>
      <c r="L161" s="8">
        <f t="shared" si="59"/>
        <v>540</v>
      </c>
      <c r="M161" s="8">
        <f t="shared" si="51"/>
        <v>675</v>
      </c>
      <c r="N161" s="9">
        <f t="shared" si="52"/>
        <v>717.6</v>
      </c>
      <c r="O161" s="9">
        <f t="shared" si="53"/>
        <v>897</v>
      </c>
      <c r="P161" s="10">
        <f t="shared" si="60"/>
        <v>4160</v>
      </c>
      <c r="Q161" s="10">
        <f t="shared" si="54"/>
        <v>5200</v>
      </c>
      <c r="R161" s="11">
        <f t="shared" si="61"/>
        <v>5720</v>
      </c>
      <c r="S161" s="11">
        <f t="shared" si="55"/>
        <v>7150</v>
      </c>
    </row>
    <row r="162" spans="1:19" ht="29" customHeight="1">
      <c r="A162" s="13" t="s">
        <v>198</v>
      </c>
      <c r="B162" s="34"/>
      <c r="C162" s="2" t="s">
        <v>229</v>
      </c>
      <c r="D162" s="2" t="s">
        <v>227</v>
      </c>
      <c r="E162" s="4" t="s">
        <v>204</v>
      </c>
      <c r="F162" s="7">
        <v>520</v>
      </c>
      <c r="G162" s="7">
        <f t="shared" si="50"/>
        <v>650</v>
      </c>
      <c r="H162" s="7">
        <f t="shared" si="57"/>
        <v>540</v>
      </c>
      <c r="I162" s="7">
        <f t="shared" si="58"/>
        <v>675</v>
      </c>
      <c r="J162" s="7" t="s">
        <v>393</v>
      </c>
      <c r="K162" s="7" t="s">
        <v>393</v>
      </c>
      <c r="L162" s="8">
        <f t="shared" si="59"/>
        <v>540</v>
      </c>
      <c r="M162" s="8">
        <f t="shared" si="51"/>
        <v>675</v>
      </c>
      <c r="N162" s="9">
        <f t="shared" si="52"/>
        <v>717.6</v>
      </c>
      <c r="O162" s="9">
        <f t="shared" si="53"/>
        <v>897</v>
      </c>
      <c r="P162" s="10">
        <f t="shared" si="60"/>
        <v>4160</v>
      </c>
      <c r="Q162" s="10">
        <f t="shared" si="54"/>
        <v>5200</v>
      </c>
      <c r="R162" s="11">
        <f t="shared" si="61"/>
        <v>5720</v>
      </c>
      <c r="S162" s="11">
        <f t="shared" si="55"/>
        <v>7150</v>
      </c>
    </row>
    <row r="163" spans="1:19" ht="29" customHeight="1">
      <c r="A163" s="13" t="s">
        <v>198</v>
      </c>
      <c r="B163" s="35"/>
      <c r="C163" s="2" t="s">
        <v>230</v>
      </c>
      <c r="D163" s="2" t="s">
        <v>227</v>
      </c>
      <c r="E163" s="4" t="s">
        <v>206</v>
      </c>
      <c r="F163" s="7">
        <v>520</v>
      </c>
      <c r="G163" s="7">
        <f t="shared" si="50"/>
        <v>650</v>
      </c>
      <c r="H163" s="7">
        <f t="shared" si="57"/>
        <v>540</v>
      </c>
      <c r="I163" s="7">
        <f t="shared" si="58"/>
        <v>675</v>
      </c>
      <c r="J163" s="7" t="s">
        <v>393</v>
      </c>
      <c r="K163" s="7" t="s">
        <v>393</v>
      </c>
      <c r="L163" s="8">
        <f t="shared" si="59"/>
        <v>540</v>
      </c>
      <c r="M163" s="8">
        <f t="shared" si="51"/>
        <v>675</v>
      </c>
      <c r="N163" s="9">
        <f t="shared" si="52"/>
        <v>717.6</v>
      </c>
      <c r="O163" s="9">
        <f t="shared" si="53"/>
        <v>897</v>
      </c>
      <c r="P163" s="10">
        <f t="shared" si="60"/>
        <v>4160</v>
      </c>
      <c r="Q163" s="10">
        <f t="shared" si="54"/>
        <v>5200</v>
      </c>
      <c r="R163" s="11">
        <f t="shared" si="61"/>
        <v>5720</v>
      </c>
      <c r="S163" s="11">
        <f t="shared" si="55"/>
        <v>7150</v>
      </c>
    </row>
    <row r="164" spans="1:19" ht="29" customHeight="1">
      <c r="A164" s="13" t="s">
        <v>198</v>
      </c>
      <c r="B164" s="33"/>
      <c r="C164" s="2" t="s">
        <v>231</v>
      </c>
      <c r="D164" s="2" t="s">
        <v>70</v>
      </c>
      <c r="E164" s="4" t="s">
        <v>200</v>
      </c>
      <c r="F164" s="7">
        <v>270</v>
      </c>
      <c r="G164" s="7">
        <f t="shared" si="50"/>
        <v>338</v>
      </c>
      <c r="H164" s="7">
        <f t="shared" si="57"/>
        <v>290</v>
      </c>
      <c r="I164" s="7">
        <f t="shared" si="58"/>
        <v>363</v>
      </c>
      <c r="J164" s="7" t="s">
        <v>393</v>
      </c>
      <c r="K164" s="7" t="s">
        <v>393</v>
      </c>
      <c r="L164" s="8">
        <f t="shared" si="59"/>
        <v>290</v>
      </c>
      <c r="M164" s="8">
        <f t="shared" si="51"/>
        <v>363</v>
      </c>
      <c r="N164" s="9">
        <f t="shared" si="52"/>
        <v>372.6</v>
      </c>
      <c r="O164" s="9">
        <f t="shared" si="53"/>
        <v>466</v>
      </c>
      <c r="P164" s="10">
        <f t="shared" si="60"/>
        <v>2160</v>
      </c>
      <c r="Q164" s="10">
        <f t="shared" si="54"/>
        <v>2700</v>
      </c>
      <c r="R164" s="11">
        <f t="shared" si="61"/>
        <v>2970</v>
      </c>
      <c r="S164" s="11">
        <f t="shared" si="55"/>
        <v>3713</v>
      </c>
    </row>
    <row r="165" spans="1:19" ht="29" customHeight="1">
      <c r="A165" s="13" t="s">
        <v>198</v>
      </c>
      <c r="B165" s="34"/>
      <c r="C165" s="2" t="s">
        <v>232</v>
      </c>
      <c r="D165" s="2" t="s">
        <v>70</v>
      </c>
      <c r="E165" s="4" t="s">
        <v>202</v>
      </c>
      <c r="F165" s="7">
        <v>270</v>
      </c>
      <c r="G165" s="7">
        <f t="shared" si="50"/>
        <v>338</v>
      </c>
      <c r="H165" s="7">
        <f t="shared" si="57"/>
        <v>290</v>
      </c>
      <c r="I165" s="7">
        <f t="shared" si="58"/>
        <v>363</v>
      </c>
      <c r="J165" s="7" t="s">
        <v>393</v>
      </c>
      <c r="K165" s="7" t="s">
        <v>393</v>
      </c>
      <c r="L165" s="8">
        <f t="shared" si="59"/>
        <v>290</v>
      </c>
      <c r="M165" s="8">
        <f t="shared" si="51"/>
        <v>363</v>
      </c>
      <c r="N165" s="9">
        <f t="shared" si="52"/>
        <v>372.6</v>
      </c>
      <c r="O165" s="9">
        <f t="shared" si="53"/>
        <v>466</v>
      </c>
      <c r="P165" s="10">
        <f t="shared" si="60"/>
        <v>2160</v>
      </c>
      <c r="Q165" s="10">
        <f t="shared" si="54"/>
        <v>2700</v>
      </c>
      <c r="R165" s="11">
        <f t="shared" si="61"/>
        <v>2970</v>
      </c>
      <c r="S165" s="11">
        <f t="shared" si="55"/>
        <v>3713</v>
      </c>
    </row>
    <row r="166" spans="1:19" ht="29" customHeight="1">
      <c r="A166" s="13" t="s">
        <v>198</v>
      </c>
      <c r="B166" s="34"/>
      <c r="C166" s="2" t="s">
        <v>233</v>
      </c>
      <c r="D166" s="2" t="s">
        <v>70</v>
      </c>
      <c r="E166" s="4" t="s">
        <v>204</v>
      </c>
      <c r="F166" s="7">
        <v>270</v>
      </c>
      <c r="G166" s="7">
        <f t="shared" si="50"/>
        <v>338</v>
      </c>
      <c r="H166" s="7">
        <f t="shared" si="57"/>
        <v>290</v>
      </c>
      <c r="I166" s="7">
        <f t="shared" si="58"/>
        <v>363</v>
      </c>
      <c r="J166" s="7" t="s">
        <v>393</v>
      </c>
      <c r="K166" s="7" t="s">
        <v>393</v>
      </c>
      <c r="L166" s="8">
        <f t="shared" si="59"/>
        <v>290</v>
      </c>
      <c r="M166" s="8">
        <f t="shared" si="51"/>
        <v>363</v>
      </c>
      <c r="N166" s="9">
        <f t="shared" si="52"/>
        <v>372.6</v>
      </c>
      <c r="O166" s="9">
        <f t="shared" si="53"/>
        <v>466</v>
      </c>
      <c r="P166" s="10">
        <f t="shared" si="60"/>
        <v>2160</v>
      </c>
      <c r="Q166" s="10">
        <f t="shared" si="54"/>
        <v>2700</v>
      </c>
      <c r="R166" s="11">
        <f t="shared" si="61"/>
        <v>2970</v>
      </c>
      <c r="S166" s="11">
        <f t="shared" si="55"/>
        <v>3713</v>
      </c>
    </row>
    <row r="167" spans="1:19" ht="29" customHeight="1">
      <c r="A167" s="13" t="s">
        <v>198</v>
      </c>
      <c r="B167" s="35"/>
      <c r="C167" s="2" t="s">
        <v>234</v>
      </c>
      <c r="D167" s="2" t="s">
        <v>70</v>
      </c>
      <c r="E167" s="4" t="s">
        <v>206</v>
      </c>
      <c r="F167" s="7">
        <v>270</v>
      </c>
      <c r="G167" s="7">
        <f t="shared" si="50"/>
        <v>338</v>
      </c>
      <c r="H167" s="7">
        <f t="shared" si="57"/>
        <v>290</v>
      </c>
      <c r="I167" s="7">
        <f t="shared" si="58"/>
        <v>363</v>
      </c>
      <c r="J167" s="7" t="s">
        <v>393</v>
      </c>
      <c r="K167" s="7" t="s">
        <v>393</v>
      </c>
      <c r="L167" s="8">
        <f t="shared" si="59"/>
        <v>290</v>
      </c>
      <c r="M167" s="8">
        <f t="shared" si="51"/>
        <v>363</v>
      </c>
      <c r="N167" s="9">
        <f t="shared" si="52"/>
        <v>372.6</v>
      </c>
      <c r="O167" s="9">
        <f t="shared" si="53"/>
        <v>466</v>
      </c>
      <c r="P167" s="10">
        <f t="shared" si="60"/>
        <v>2160</v>
      </c>
      <c r="Q167" s="10">
        <f t="shared" si="54"/>
        <v>2700</v>
      </c>
      <c r="R167" s="11">
        <f t="shared" si="61"/>
        <v>2970</v>
      </c>
      <c r="S167" s="11">
        <f t="shared" si="55"/>
        <v>3713</v>
      </c>
    </row>
    <row r="168" spans="1:19">
      <c r="A168" s="13"/>
      <c r="B168" s="13"/>
      <c r="C168" s="18"/>
      <c r="D168" s="19"/>
      <c r="E168" s="13"/>
      <c r="F168" s="7"/>
      <c r="G168" s="7"/>
      <c r="H168" s="7"/>
      <c r="I168" s="7"/>
      <c r="J168" s="7"/>
      <c r="K168" s="7"/>
      <c r="L168" s="8"/>
      <c r="M168" s="8"/>
      <c r="N168" s="9"/>
      <c r="O168" s="9"/>
      <c r="P168" s="10"/>
      <c r="Q168" s="10"/>
      <c r="R168" s="11"/>
      <c r="S168" s="11"/>
    </row>
    <row r="169" spans="1:19" ht="29" customHeight="1">
      <c r="A169" s="13" t="s">
        <v>235</v>
      </c>
      <c r="B169" s="33"/>
      <c r="C169" s="2" t="s">
        <v>236</v>
      </c>
      <c r="D169" s="21" t="s">
        <v>237</v>
      </c>
      <c r="E169" s="4" t="s">
        <v>36</v>
      </c>
      <c r="F169" s="7">
        <v>240</v>
      </c>
      <c r="G169" s="7">
        <f t="shared" si="50"/>
        <v>300</v>
      </c>
      <c r="H169" s="7" t="s">
        <v>393</v>
      </c>
      <c r="I169" s="7" t="s">
        <v>393</v>
      </c>
      <c r="J169" s="7" t="s">
        <v>393</v>
      </c>
      <c r="K169" s="7" t="s">
        <v>393</v>
      </c>
      <c r="L169" s="8">
        <f>F169*1</f>
        <v>240</v>
      </c>
      <c r="M169" s="8">
        <f t="shared" si="51"/>
        <v>300</v>
      </c>
      <c r="N169" s="9">
        <f t="shared" si="52"/>
        <v>331.20000000000005</v>
      </c>
      <c r="O169" s="9">
        <f t="shared" si="53"/>
        <v>414</v>
      </c>
      <c r="P169" s="10">
        <f t="shared" ref="P169:P180" si="62">ROUNDUP((F169*8),0)</f>
        <v>1920</v>
      </c>
      <c r="Q169" s="10">
        <f t="shared" si="54"/>
        <v>2400</v>
      </c>
      <c r="R169" s="11">
        <f t="shared" ref="R169:R180" si="63">F169*11</f>
        <v>2640</v>
      </c>
      <c r="S169" s="11">
        <f t="shared" si="55"/>
        <v>3300</v>
      </c>
    </row>
    <row r="170" spans="1:19" ht="29" customHeight="1">
      <c r="A170" s="13" t="s">
        <v>235</v>
      </c>
      <c r="B170" s="34"/>
      <c r="C170" s="2" t="s">
        <v>238</v>
      </c>
      <c r="D170" s="21" t="s">
        <v>237</v>
      </c>
      <c r="E170" s="4" t="s">
        <v>38</v>
      </c>
      <c r="F170" s="7">
        <v>240</v>
      </c>
      <c r="G170" s="7">
        <f t="shared" si="50"/>
        <v>300</v>
      </c>
      <c r="H170" s="7" t="s">
        <v>393</v>
      </c>
      <c r="I170" s="7" t="s">
        <v>393</v>
      </c>
      <c r="J170" s="7" t="s">
        <v>393</v>
      </c>
      <c r="K170" s="7" t="s">
        <v>393</v>
      </c>
      <c r="L170" s="8">
        <f t="shared" ref="L170:L180" si="64">F170*1</f>
        <v>240</v>
      </c>
      <c r="M170" s="8">
        <f t="shared" si="51"/>
        <v>300</v>
      </c>
      <c r="N170" s="9">
        <f t="shared" si="52"/>
        <v>331.20000000000005</v>
      </c>
      <c r="O170" s="9">
        <f t="shared" si="53"/>
        <v>414</v>
      </c>
      <c r="P170" s="10">
        <f t="shared" si="62"/>
        <v>1920</v>
      </c>
      <c r="Q170" s="10">
        <f t="shared" si="54"/>
        <v>2400</v>
      </c>
      <c r="R170" s="11">
        <f t="shared" si="63"/>
        <v>2640</v>
      </c>
      <c r="S170" s="11">
        <f t="shared" si="55"/>
        <v>3300</v>
      </c>
    </row>
    <row r="171" spans="1:19" ht="29" customHeight="1">
      <c r="A171" s="13" t="s">
        <v>235</v>
      </c>
      <c r="B171" s="34"/>
      <c r="C171" s="2" t="s">
        <v>239</v>
      </c>
      <c r="D171" s="21" t="s">
        <v>240</v>
      </c>
      <c r="E171" s="4" t="s">
        <v>36</v>
      </c>
      <c r="F171" s="7">
        <v>290</v>
      </c>
      <c r="G171" s="7">
        <f t="shared" si="50"/>
        <v>363</v>
      </c>
      <c r="H171" s="7" t="s">
        <v>393</v>
      </c>
      <c r="I171" s="7" t="s">
        <v>393</v>
      </c>
      <c r="J171" s="7" t="s">
        <v>393</v>
      </c>
      <c r="K171" s="7" t="s">
        <v>393</v>
      </c>
      <c r="L171" s="8">
        <f t="shared" si="64"/>
        <v>290</v>
      </c>
      <c r="M171" s="8">
        <f t="shared" si="51"/>
        <v>363</v>
      </c>
      <c r="N171" s="9">
        <f t="shared" si="52"/>
        <v>400.20000000000005</v>
      </c>
      <c r="O171" s="9">
        <f t="shared" si="53"/>
        <v>501</v>
      </c>
      <c r="P171" s="10">
        <f t="shared" si="62"/>
        <v>2320</v>
      </c>
      <c r="Q171" s="10">
        <f t="shared" si="54"/>
        <v>2900</v>
      </c>
      <c r="R171" s="11">
        <f t="shared" si="63"/>
        <v>3190</v>
      </c>
      <c r="S171" s="11">
        <f t="shared" si="55"/>
        <v>3988</v>
      </c>
    </row>
    <row r="172" spans="1:19" ht="29" customHeight="1">
      <c r="A172" s="13" t="s">
        <v>235</v>
      </c>
      <c r="B172" s="35"/>
      <c r="C172" s="22" t="s">
        <v>241</v>
      </c>
      <c r="D172" s="21" t="s">
        <v>240</v>
      </c>
      <c r="E172" s="22" t="s">
        <v>38</v>
      </c>
      <c r="F172" s="7">
        <v>290</v>
      </c>
      <c r="G172" s="7">
        <f t="shared" si="50"/>
        <v>363</v>
      </c>
      <c r="H172" s="7" t="s">
        <v>393</v>
      </c>
      <c r="I172" s="7" t="s">
        <v>393</v>
      </c>
      <c r="J172" s="7" t="s">
        <v>393</v>
      </c>
      <c r="K172" s="7" t="s">
        <v>393</v>
      </c>
      <c r="L172" s="8">
        <f t="shared" si="64"/>
        <v>290</v>
      </c>
      <c r="M172" s="8">
        <f t="shared" si="51"/>
        <v>363</v>
      </c>
      <c r="N172" s="9">
        <f t="shared" si="52"/>
        <v>400.20000000000005</v>
      </c>
      <c r="O172" s="9">
        <f t="shared" si="53"/>
        <v>501</v>
      </c>
      <c r="P172" s="10">
        <f t="shared" si="62"/>
        <v>2320</v>
      </c>
      <c r="Q172" s="10">
        <f t="shared" si="54"/>
        <v>2900</v>
      </c>
      <c r="R172" s="11">
        <f t="shared" si="63"/>
        <v>3190</v>
      </c>
      <c r="S172" s="11">
        <f t="shared" si="55"/>
        <v>3988</v>
      </c>
    </row>
    <row r="173" spans="1:19" ht="29" customHeight="1">
      <c r="A173" s="13" t="s">
        <v>235</v>
      </c>
      <c r="B173" s="33"/>
      <c r="C173" s="2" t="s">
        <v>242</v>
      </c>
      <c r="D173" s="21" t="s">
        <v>243</v>
      </c>
      <c r="E173" s="4" t="s">
        <v>36</v>
      </c>
      <c r="F173" s="7">
        <v>260</v>
      </c>
      <c r="G173" s="7">
        <f t="shared" si="50"/>
        <v>325</v>
      </c>
      <c r="H173" s="7" t="s">
        <v>393</v>
      </c>
      <c r="I173" s="7" t="s">
        <v>393</v>
      </c>
      <c r="J173" s="7" t="s">
        <v>393</v>
      </c>
      <c r="K173" s="7" t="s">
        <v>393</v>
      </c>
      <c r="L173" s="8">
        <f t="shared" si="64"/>
        <v>260</v>
      </c>
      <c r="M173" s="8">
        <f t="shared" si="51"/>
        <v>325</v>
      </c>
      <c r="N173" s="9">
        <f t="shared" si="52"/>
        <v>358.8</v>
      </c>
      <c r="O173" s="9">
        <f t="shared" si="53"/>
        <v>449</v>
      </c>
      <c r="P173" s="10">
        <f t="shared" si="62"/>
        <v>2080</v>
      </c>
      <c r="Q173" s="10">
        <f t="shared" si="54"/>
        <v>2600</v>
      </c>
      <c r="R173" s="11">
        <f t="shared" si="63"/>
        <v>2860</v>
      </c>
      <c r="S173" s="11">
        <f t="shared" si="55"/>
        <v>3575</v>
      </c>
    </row>
    <row r="174" spans="1:19" ht="29" customHeight="1">
      <c r="A174" s="13" t="s">
        <v>235</v>
      </c>
      <c r="B174" s="34"/>
      <c r="C174" s="2" t="s">
        <v>244</v>
      </c>
      <c r="D174" s="21" t="s">
        <v>243</v>
      </c>
      <c r="E174" s="4" t="s">
        <v>38</v>
      </c>
      <c r="F174" s="7">
        <v>260</v>
      </c>
      <c r="G174" s="7">
        <f t="shared" si="50"/>
        <v>325</v>
      </c>
      <c r="H174" s="7" t="s">
        <v>393</v>
      </c>
      <c r="I174" s="7" t="s">
        <v>393</v>
      </c>
      <c r="J174" s="7" t="s">
        <v>393</v>
      </c>
      <c r="K174" s="7" t="s">
        <v>393</v>
      </c>
      <c r="L174" s="8">
        <f t="shared" si="64"/>
        <v>260</v>
      </c>
      <c r="M174" s="8">
        <f t="shared" si="51"/>
        <v>325</v>
      </c>
      <c r="N174" s="9">
        <f t="shared" si="52"/>
        <v>358.8</v>
      </c>
      <c r="O174" s="9">
        <f t="shared" si="53"/>
        <v>449</v>
      </c>
      <c r="P174" s="10">
        <f t="shared" si="62"/>
        <v>2080</v>
      </c>
      <c r="Q174" s="10">
        <f t="shared" si="54"/>
        <v>2600</v>
      </c>
      <c r="R174" s="11">
        <f t="shared" si="63"/>
        <v>2860</v>
      </c>
      <c r="S174" s="11">
        <f t="shared" si="55"/>
        <v>3575</v>
      </c>
    </row>
    <row r="175" spans="1:19" ht="29" customHeight="1">
      <c r="A175" s="13" t="s">
        <v>235</v>
      </c>
      <c r="B175" s="34"/>
      <c r="C175" s="2" t="s">
        <v>245</v>
      </c>
      <c r="D175" s="21" t="s">
        <v>246</v>
      </c>
      <c r="E175" s="4" t="s">
        <v>36</v>
      </c>
      <c r="F175" s="7">
        <v>310</v>
      </c>
      <c r="G175" s="7">
        <v>310</v>
      </c>
      <c r="H175" s="7" t="s">
        <v>393</v>
      </c>
      <c r="I175" s="7" t="s">
        <v>393</v>
      </c>
      <c r="J175" s="7" t="s">
        <v>393</v>
      </c>
      <c r="K175" s="7" t="s">
        <v>393</v>
      </c>
      <c r="L175" s="8">
        <f t="shared" si="64"/>
        <v>310</v>
      </c>
      <c r="M175" s="7">
        <v>310</v>
      </c>
      <c r="N175" s="7">
        <v>310</v>
      </c>
      <c r="O175" s="7">
        <v>310</v>
      </c>
      <c r="P175" s="7">
        <v>310</v>
      </c>
      <c r="Q175" s="7">
        <v>310</v>
      </c>
      <c r="R175" s="7">
        <v>310</v>
      </c>
      <c r="S175" s="7">
        <v>310</v>
      </c>
    </row>
    <row r="176" spans="1:19" ht="29" customHeight="1">
      <c r="A176" s="13" t="s">
        <v>235</v>
      </c>
      <c r="B176" s="35"/>
      <c r="C176" s="22" t="s">
        <v>247</v>
      </c>
      <c r="D176" s="21" t="s">
        <v>246</v>
      </c>
      <c r="E176" s="22" t="s">
        <v>38</v>
      </c>
      <c r="F176" s="7">
        <v>310</v>
      </c>
      <c r="G176" s="7">
        <v>310</v>
      </c>
      <c r="H176" s="7" t="s">
        <v>393</v>
      </c>
      <c r="I176" s="7" t="s">
        <v>393</v>
      </c>
      <c r="J176" s="7" t="s">
        <v>393</v>
      </c>
      <c r="K176" s="7" t="s">
        <v>393</v>
      </c>
      <c r="L176" s="8">
        <f t="shared" si="64"/>
        <v>310</v>
      </c>
      <c r="M176" s="7">
        <v>310</v>
      </c>
      <c r="N176" s="7">
        <v>310</v>
      </c>
      <c r="O176" s="7">
        <v>310</v>
      </c>
      <c r="P176" s="7">
        <v>310</v>
      </c>
      <c r="Q176" s="7">
        <v>310</v>
      </c>
      <c r="R176" s="7">
        <v>310</v>
      </c>
      <c r="S176" s="7">
        <v>310</v>
      </c>
    </row>
    <row r="177" spans="1:19" ht="29" customHeight="1">
      <c r="A177" s="13" t="s">
        <v>235</v>
      </c>
      <c r="B177" s="33"/>
      <c r="C177" s="2" t="s">
        <v>248</v>
      </c>
      <c r="D177" s="21" t="s">
        <v>249</v>
      </c>
      <c r="E177" s="4" t="s">
        <v>36</v>
      </c>
      <c r="F177" s="7">
        <v>280</v>
      </c>
      <c r="G177" s="7">
        <f t="shared" si="50"/>
        <v>350</v>
      </c>
      <c r="H177" s="7" t="s">
        <v>393</v>
      </c>
      <c r="I177" s="7" t="s">
        <v>393</v>
      </c>
      <c r="J177" s="7" t="s">
        <v>393</v>
      </c>
      <c r="K177" s="7" t="s">
        <v>393</v>
      </c>
      <c r="L177" s="8">
        <f t="shared" si="64"/>
        <v>280</v>
      </c>
      <c r="M177" s="8">
        <f t="shared" si="51"/>
        <v>350</v>
      </c>
      <c r="N177" s="9">
        <f t="shared" si="52"/>
        <v>386.40000000000003</v>
      </c>
      <c r="O177" s="9">
        <f t="shared" si="53"/>
        <v>483</v>
      </c>
      <c r="P177" s="10">
        <f t="shared" si="62"/>
        <v>2240</v>
      </c>
      <c r="Q177" s="10">
        <f t="shared" si="54"/>
        <v>2800</v>
      </c>
      <c r="R177" s="11">
        <f t="shared" si="63"/>
        <v>3080</v>
      </c>
      <c r="S177" s="11">
        <f t="shared" si="55"/>
        <v>3850</v>
      </c>
    </row>
    <row r="178" spans="1:19" ht="29" customHeight="1">
      <c r="A178" s="13" t="s">
        <v>235</v>
      </c>
      <c r="B178" s="34"/>
      <c r="C178" s="2" t="s">
        <v>250</v>
      </c>
      <c r="D178" s="21" t="s">
        <v>249</v>
      </c>
      <c r="E178" s="4" t="s">
        <v>38</v>
      </c>
      <c r="F178" s="7">
        <v>280</v>
      </c>
      <c r="G178" s="7">
        <f t="shared" si="50"/>
        <v>350</v>
      </c>
      <c r="H178" s="7" t="s">
        <v>393</v>
      </c>
      <c r="I178" s="7" t="s">
        <v>393</v>
      </c>
      <c r="J178" s="7" t="s">
        <v>393</v>
      </c>
      <c r="K178" s="7" t="s">
        <v>393</v>
      </c>
      <c r="L178" s="8">
        <f t="shared" si="64"/>
        <v>280</v>
      </c>
      <c r="M178" s="8">
        <f t="shared" si="51"/>
        <v>350</v>
      </c>
      <c r="N178" s="9">
        <f t="shared" si="52"/>
        <v>386.40000000000003</v>
      </c>
      <c r="O178" s="9">
        <f t="shared" si="53"/>
        <v>483</v>
      </c>
      <c r="P178" s="10">
        <f t="shared" si="62"/>
        <v>2240</v>
      </c>
      <c r="Q178" s="10">
        <f t="shared" si="54"/>
        <v>2800</v>
      </c>
      <c r="R178" s="11">
        <f t="shared" si="63"/>
        <v>3080</v>
      </c>
      <c r="S178" s="11">
        <f t="shared" si="55"/>
        <v>3850</v>
      </c>
    </row>
    <row r="179" spans="1:19" ht="29" customHeight="1">
      <c r="A179" s="13" t="s">
        <v>235</v>
      </c>
      <c r="B179" s="34"/>
      <c r="C179" s="2" t="s">
        <v>251</v>
      </c>
      <c r="D179" s="21" t="s">
        <v>252</v>
      </c>
      <c r="E179" s="4" t="s">
        <v>36</v>
      </c>
      <c r="F179" s="7">
        <v>330</v>
      </c>
      <c r="G179" s="7">
        <f t="shared" si="50"/>
        <v>413</v>
      </c>
      <c r="H179" s="7" t="s">
        <v>393</v>
      </c>
      <c r="I179" s="7" t="s">
        <v>393</v>
      </c>
      <c r="J179" s="7" t="s">
        <v>393</v>
      </c>
      <c r="K179" s="7" t="s">
        <v>393</v>
      </c>
      <c r="L179" s="8">
        <f t="shared" si="64"/>
        <v>330</v>
      </c>
      <c r="M179" s="8">
        <f t="shared" si="51"/>
        <v>413</v>
      </c>
      <c r="N179" s="9">
        <f t="shared" si="52"/>
        <v>455.40000000000003</v>
      </c>
      <c r="O179" s="9">
        <f t="shared" si="53"/>
        <v>570</v>
      </c>
      <c r="P179" s="10">
        <f t="shared" si="62"/>
        <v>2640</v>
      </c>
      <c r="Q179" s="10">
        <f t="shared" si="54"/>
        <v>3300</v>
      </c>
      <c r="R179" s="11">
        <f t="shared" si="63"/>
        <v>3630</v>
      </c>
      <c r="S179" s="11">
        <f t="shared" si="55"/>
        <v>4538</v>
      </c>
    </row>
    <row r="180" spans="1:19" ht="29" customHeight="1">
      <c r="A180" s="13" t="s">
        <v>235</v>
      </c>
      <c r="B180" s="35"/>
      <c r="C180" s="2" t="s">
        <v>253</v>
      </c>
      <c r="D180" s="21" t="s">
        <v>252</v>
      </c>
      <c r="E180" s="4" t="s">
        <v>38</v>
      </c>
      <c r="F180" s="7">
        <v>330</v>
      </c>
      <c r="G180" s="7">
        <f t="shared" si="50"/>
        <v>413</v>
      </c>
      <c r="H180" s="7" t="s">
        <v>393</v>
      </c>
      <c r="I180" s="7" t="s">
        <v>393</v>
      </c>
      <c r="J180" s="7" t="s">
        <v>393</v>
      </c>
      <c r="K180" s="7" t="s">
        <v>393</v>
      </c>
      <c r="L180" s="8">
        <f t="shared" si="64"/>
        <v>330</v>
      </c>
      <c r="M180" s="8">
        <f t="shared" si="51"/>
        <v>413</v>
      </c>
      <c r="N180" s="9">
        <f t="shared" si="52"/>
        <v>455.40000000000003</v>
      </c>
      <c r="O180" s="9">
        <f t="shared" si="53"/>
        <v>570</v>
      </c>
      <c r="P180" s="10">
        <f t="shared" si="62"/>
        <v>2640</v>
      </c>
      <c r="Q180" s="10">
        <f t="shared" si="54"/>
        <v>3300</v>
      </c>
      <c r="R180" s="11">
        <f t="shared" si="63"/>
        <v>3630</v>
      </c>
      <c r="S180" s="11">
        <f t="shared" si="55"/>
        <v>4538</v>
      </c>
    </row>
    <row r="181" spans="1:19" ht="15" customHeight="1">
      <c r="A181" s="13"/>
      <c r="B181" s="13"/>
      <c r="C181" s="18"/>
      <c r="D181" s="14"/>
      <c r="E181" s="13"/>
      <c r="F181" s="7"/>
      <c r="G181" s="7"/>
      <c r="H181" s="7"/>
      <c r="I181" s="7"/>
      <c r="J181" s="7"/>
      <c r="K181" s="7"/>
      <c r="L181" s="8"/>
      <c r="M181" s="8"/>
      <c r="N181" s="9"/>
      <c r="O181" s="9"/>
      <c r="P181" s="10"/>
      <c r="Q181" s="10"/>
      <c r="R181" s="11"/>
      <c r="S181" s="11"/>
    </row>
    <row r="182" spans="1:19" ht="29" customHeight="1">
      <c r="A182" s="13" t="s">
        <v>254</v>
      </c>
      <c r="B182" s="33"/>
      <c r="C182" s="2" t="s">
        <v>255</v>
      </c>
      <c r="D182" s="21" t="s">
        <v>243</v>
      </c>
      <c r="E182" s="13" t="s">
        <v>180</v>
      </c>
      <c r="F182" s="7">
        <v>380</v>
      </c>
      <c r="G182" s="7">
        <f t="shared" si="50"/>
        <v>475</v>
      </c>
      <c r="H182" s="7" t="s">
        <v>393</v>
      </c>
      <c r="I182" s="7" t="s">
        <v>393</v>
      </c>
      <c r="J182" s="7" t="s">
        <v>393</v>
      </c>
      <c r="K182" s="7" t="s">
        <v>393</v>
      </c>
      <c r="L182" s="8">
        <f>F182*1</f>
        <v>380</v>
      </c>
      <c r="M182" s="8">
        <f t="shared" si="51"/>
        <v>475</v>
      </c>
      <c r="N182" s="9">
        <f t="shared" si="52"/>
        <v>524.4</v>
      </c>
      <c r="O182" s="9">
        <f t="shared" si="53"/>
        <v>656</v>
      </c>
      <c r="P182" s="10">
        <f t="shared" ref="P182:P187" si="65">ROUNDUP((F182*8),0)</f>
        <v>3040</v>
      </c>
      <c r="Q182" s="10">
        <f t="shared" si="54"/>
        <v>3800</v>
      </c>
      <c r="R182" s="11">
        <f t="shared" ref="R182:R187" si="66">F182*11</f>
        <v>4180</v>
      </c>
      <c r="S182" s="11">
        <f t="shared" si="55"/>
        <v>5225</v>
      </c>
    </row>
    <row r="183" spans="1:19" ht="29" customHeight="1">
      <c r="A183" s="13" t="s">
        <v>254</v>
      </c>
      <c r="B183" s="35"/>
      <c r="C183" s="2" t="s">
        <v>256</v>
      </c>
      <c r="D183" s="21" t="s">
        <v>246</v>
      </c>
      <c r="E183" s="13" t="s">
        <v>180</v>
      </c>
      <c r="F183" s="7">
        <v>430</v>
      </c>
      <c r="G183" s="7">
        <f t="shared" si="50"/>
        <v>538</v>
      </c>
      <c r="H183" s="7" t="s">
        <v>393</v>
      </c>
      <c r="I183" s="7" t="s">
        <v>393</v>
      </c>
      <c r="J183" s="7" t="s">
        <v>393</v>
      </c>
      <c r="K183" s="7" t="s">
        <v>393</v>
      </c>
      <c r="L183" s="8">
        <f t="shared" ref="L183:L187" si="67">F183*1</f>
        <v>430</v>
      </c>
      <c r="M183" s="8">
        <f t="shared" si="51"/>
        <v>538</v>
      </c>
      <c r="N183" s="9">
        <f t="shared" si="52"/>
        <v>593.4</v>
      </c>
      <c r="O183" s="9">
        <f t="shared" si="53"/>
        <v>742</v>
      </c>
      <c r="P183" s="10">
        <f t="shared" si="65"/>
        <v>3440</v>
      </c>
      <c r="Q183" s="10">
        <f t="shared" si="54"/>
        <v>4300</v>
      </c>
      <c r="R183" s="11">
        <f t="shared" si="66"/>
        <v>4730</v>
      </c>
      <c r="S183" s="11">
        <f t="shared" si="55"/>
        <v>5913</v>
      </c>
    </row>
    <row r="184" spans="1:19" ht="29" customHeight="1">
      <c r="A184" s="13" t="s">
        <v>254</v>
      </c>
      <c r="B184" s="33"/>
      <c r="C184" s="2" t="s">
        <v>257</v>
      </c>
      <c r="D184" s="23" t="s">
        <v>249</v>
      </c>
      <c r="E184" s="13" t="s">
        <v>180</v>
      </c>
      <c r="F184" s="7">
        <v>400</v>
      </c>
      <c r="G184" s="7">
        <f t="shared" si="50"/>
        <v>500</v>
      </c>
      <c r="H184" s="7" t="s">
        <v>393</v>
      </c>
      <c r="I184" s="7" t="s">
        <v>393</v>
      </c>
      <c r="J184" s="7" t="s">
        <v>393</v>
      </c>
      <c r="K184" s="7" t="s">
        <v>393</v>
      </c>
      <c r="L184" s="8">
        <f t="shared" si="67"/>
        <v>400</v>
      </c>
      <c r="M184" s="8">
        <f t="shared" si="51"/>
        <v>500</v>
      </c>
      <c r="N184" s="9">
        <f t="shared" si="52"/>
        <v>552</v>
      </c>
      <c r="O184" s="9">
        <f t="shared" si="53"/>
        <v>690</v>
      </c>
      <c r="P184" s="10">
        <f t="shared" si="65"/>
        <v>3200</v>
      </c>
      <c r="Q184" s="10">
        <f t="shared" si="54"/>
        <v>4000</v>
      </c>
      <c r="R184" s="11">
        <f t="shared" si="66"/>
        <v>4400</v>
      </c>
      <c r="S184" s="11">
        <f t="shared" si="55"/>
        <v>5500</v>
      </c>
    </row>
    <row r="185" spans="1:19" ht="29" customHeight="1">
      <c r="A185" s="13" t="s">
        <v>254</v>
      </c>
      <c r="B185" s="35"/>
      <c r="C185" s="2" t="s">
        <v>258</v>
      </c>
      <c r="D185" s="21" t="s">
        <v>252</v>
      </c>
      <c r="E185" s="13" t="s">
        <v>180</v>
      </c>
      <c r="F185" s="7">
        <v>450</v>
      </c>
      <c r="G185" s="7">
        <f t="shared" si="50"/>
        <v>563</v>
      </c>
      <c r="H185" s="7" t="s">
        <v>393</v>
      </c>
      <c r="I185" s="7" t="s">
        <v>393</v>
      </c>
      <c r="J185" s="7" t="s">
        <v>393</v>
      </c>
      <c r="K185" s="7" t="s">
        <v>393</v>
      </c>
      <c r="L185" s="8">
        <f t="shared" si="67"/>
        <v>450</v>
      </c>
      <c r="M185" s="8">
        <f t="shared" si="51"/>
        <v>563</v>
      </c>
      <c r="N185" s="9">
        <f t="shared" si="52"/>
        <v>621</v>
      </c>
      <c r="O185" s="9">
        <f t="shared" si="53"/>
        <v>777</v>
      </c>
      <c r="P185" s="10">
        <f t="shared" si="65"/>
        <v>3600</v>
      </c>
      <c r="Q185" s="10">
        <f t="shared" si="54"/>
        <v>4500</v>
      </c>
      <c r="R185" s="11">
        <f t="shared" si="66"/>
        <v>4950</v>
      </c>
      <c r="S185" s="11">
        <f t="shared" si="55"/>
        <v>6188</v>
      </c>
    </row>
    <row r="186" spans="1:19" ht="29" customHeight="1">
      <c r="A186" s="13" t="s">
        <v>254</v>
      </c>
      <c r="B186" s="33"/>
      <c r="C186" s="2" t="s">
        <v>259</v>
      </c>
      <c r="D186" s="23" t="s">
        <v>260</v>
      </c>
      <c r="E186" s="13" t="s">
        <v>180</v>
      </c>
      <c r="F186" s="7">
        <v>440</v>
      </c>
      <c r="G186" s="7">
        <f t="shared" si="50"/>
        <v>550</v>
      </c>
      <c r="H186" s="7" t="s">
        <v>393</v>
      </c>
      <c r="I186" s="7" t="s">
        <v>393</v>
      </c>
      <c r="J186" s="7" t="s">
        <v>393</v>
      </c>
      <c r="K186" s="7" t="s">
        <v>393</v>
      </c>
      <c r="L186" s="8">
        <f t="shared" si="67"/>
        <v>440</v>
      </c>
      <c r="M186" s="8">
        <f t="shared" si="51"/>
        <v>550</v>
      </c>
      <c r="N186" s="9">
        <f t="shared" si="52"/>
        <v>607.20000000000005</v>
      </c>
      <c r="O186" s="9">
        <f t="shared" si="53"/>
        <v>759</v>
      </c>
      <c r="P186" s="10">
        <f t="shared" si="65"/>
        <v>3520</v>
      </c>
      <c r="Q186" s="10">
        <f t="shared" si="54"/>
        <v>4400</v>
      </c>
      <c r="R186" s="11">
        <f t="shared" si="66"/>
        <v>4840</v>
      </c>
      <c r="S186" s="11">
        <f t="shared" si="55"/>
        <v>6050</v>
      </c>
    </row>
    <row r="187" spans="1:19" ht="29" customHeight="1">
      <c r="A187" s="13" t="s">
        <v>254</v>
      </c>
      <c r="B187" s="35"/>
      <c r="C187" s="2" t="s">
        <v>261</v>
      </c>
      <c r="D187" s="21" t="s">
        <v>262</v>
      </c>
      <c r="E187" s="13" t="s">
        <v>180</v>
      </c>
      <c r="F187" s="7">
        <v>490</v>
      </c>
      <c r="G187" s="7">
        <f t="shared" si="50"/>
        <v>613</v>
      </c>
      <c r="H187" s="7" t="s">
        <v>393</v>
      </c>
      <c r="I187" s="7" t="s">
        <v>393</v>
      </c>
      <c r="J187" s="7" t="s">
        <v>393</v>
      </c>
      <c r="K187" s="7" t="s">
        <v>393</v>
      </c>
      <c r="L187" s="8">
        <f t="shared" si="67"/>
        <v>490</v>
      </c>
      <c r="M187" s="8">
        <f t="shared" si="51"/>
        <v>613</v>
      </c>
      <c r="N187" s="9">
        <f t="shared" si="52"/>
        <v>676.2</v>
      </c>
      <c r="O187" s="9">
        <f t="shared" si="53"/>
        <v>846</v>
      </c>
      <c r="P187" s="10">
        <f t="shared" si="65"/>
        <v>3920</v>
      </c>
      <c r="Q187" s="10">
        <f t="shared" si="54"/>
        <v>4900</v>
      </c>
      <c r="R187" s="11">
        <f t="shared" si="66"/>
        <v>5390</v>
      </c>
      <c r="S187" s="11">
        <f t="shared" si="55"/>
        <v>6738</v>
      </c>
    </row>
    <row r="188" spans="1:19" ht="15" customHeight="1">
      <c r="A188" s="13"/>
      <c r="B188" s="13"/>
      <c r="C188" s="18"/>
      <c r="D188" s="19"/>
      <c r="E188" s="13"/>
      <c r="F188" s="7"/>
      <c r="G188" s="7"/>
      <c r="H188" s="7"/>
      <c r="I188" s="7"/>
      <c r="J188" s="7"/>
      <c r="K188" s="7"/>
      <c r="L188" s="8"/>
      <c r="M188" s="8"/>
      <c r="N188" s="9"/>
      <c r="O188" s="9"/>
      <c r="P188" s="10"/>
      <c r="Q188" s="10"/>
      <c r="R188" s="11"/>
      <c r="S188" s="11"/>
    </row>
    <row r="189" spans="1:19" ht="29" customHeight="1">
      <c r="A189" s="13" t="s">
        <v>263</v>
      </c>
      <c r="B189" s="33"/>
      <c r="C189" s="2" t="s">
        <v>264</v>
      </c>
      <c r="D189" s="21"/>
      <c r="E189" s="13" t="s">
        <v>60</v>
      </c>
      <c r="F189" s="7">
        <v>580</v>
      </c>
      <c r="G189" s="7">
        <f t="shared" si="50"/>
        <v>725</v>
      </c>
      <c r="H189" s="7">
        <f t="shared" ref="H189:H191" si="68">F189+20</f>
        <v>600</v>
      </c>
      <c r="I189" s="7">
        <f t="shared" si="58"/>
        <v>750</v>
      </c>
      <c r="J189" s="7" t="s">
        <v>393</v>
      </c>
      <c r="K189" s="7" t="s">
        <v>393</v>
      </c>
      <c r="L189" s="8">
        <f t="shared" si="59"/>
        <v>600</v>
      </c>
      <c r="M189" s="8">
        <f t="shared" si="51"/>
        <v>750</v>
      </c>
      <c r="N189" s="9">
        <f t="shared" si="52"/>
        <v>800.40000000000009</v>
      </c>
      <c r="O189" s="9">
        <f t="shared" si="53"/>
        <v>1001</v>
      </c>
      <c r="P189" s="10">
        <f>ROUNDUP((F189*8),0)</f>
        <v>4640</v>
      </c>
      <c r="Q189" s="10">
        <f t="shared" si="54"/>
        <v>5800</v>
      </c>
      <c r="R189" s="11">
        <f>F189*11</f>
        <v>6380</v>
      </c>
      <c r="S189" s="11">
        <f t="shared" si="55"/>
        <v>7975</v>
      </c>
    </row>
    <row r="190" spans="1:19" ht="29" customHeight="1">
      <c r="A190" s="13" t="s">
        <v>263</v>
      </c>
      <c r="B190" s="34"/>
      <c r="C190" s="2" t="s">
        <v>265</v>
      </c>
      <c r="D190" s="21"/>
      <c r="E190" s="13" t="s">
        <v>266</v>
      </c>
      <c r="F190" s="7">
        <v>650</v>
      </c>
      <c r="G190" s="7">
        <f t="shared" si="50"/>
        <v>813</v>
      </c>
      <c r="H190" s="7">
        <f t="shared" si="68"/>
        <v>670</v>
      </c>
      <c r="I190" s="7">
        <f t="shared" si="58"/>
        <v>838</v>
      </c>
      <c r="J190" s="7" t="s">
        <v>393</v>
      </c>
      <c r="K190" s="7" t="s">
        <v>393</v>
      </c>
      <c r="L190" s="8">
        <f t="shared" si="59"/>
        <v>670</v>
      </c>
      <c r="M190" s="8">
        <f t="shared" si="51"/>
        <v>838</v>
      </c>
      <c r="N190" s="9">
        <f t="shared" si="52"/>
        <v>897</v>
      </c>
      <c r="O190" s="9">
        <f t="shared" si="53"/>
        <v>1122</v>
      </c>
      <c r="P190" s="10">
        <f>ROUNDUP((F190*8),0)</f>
        <v>5200</v>
      </c>
      <c r="Q190" s="10">
        <f t="shared" si="54"/>
        <v>6500</v>
      </c>
      <c r="R190" s="11">
        <f>F190*11</f>
        <v>7150</v>
      </c>
      <c r="S190" s="11">
        <f t="shared" si="55"/>
        <v>8938</v>
      </c>
    </row>
    <row r="191" spans="1:19" ht="29" customHeight="1">
      <c r="A191" s="13" t="s">
        <v>263</v>
      </c>
      <c r="B191" s="35"/>
      <c r="C191" s="2" t="s">
        <v>267</v>
      </c>
      <c r="D191" s="21"/>
      <c r="E191" s="13" t="s">
        <v>268</v>
      </c>
      <c r="F191" s="7">
        <v>1190</v>
      </c>
      <c r="G191" s="7">
        <f t="shared" si="50"/>
        <v>1488</v>
      </c>
      <c r="H191" s="7">
        <f t="shared" si="68"/>
        <v>1210</v>
      </c>
      <c r="I191" s="7">
        <f t="shared" si="58"/>
        <v>1513</v>
      </c>
      <c r="J191" s="7" t="s">
        <v>393</v>
      </c>
      <c r="K191" s="7" t="s">
        <v>393</v>
      </c>
      <c r="L191" s="8">
        <f t="shared" si="59"/>
        <v>1210</v>
      </c>
      <c r="M191" s="8">
        <f t="shared" si="51"/>
        <v>1513</v>
      </c>
      <c r="N191" s="9">
        <f t="shared" si="52"/>
        <v>1642.2</v>
      </c>
      <c r="O191" s="9">
        <f t="shared" si="53"/>
        <v>2053</v>
      </c>
      <c r="P191" s="10">
        <f>ROUNDUP((F191*8),0)</f>
        <v>9520</v>
      </c>
      <c r="Q191" s="10">
        <f t="shared" si="54"/>
        <v>11900</v>
      </c>
      <c r="R191" s="11">
        <f>F191*11</f>
        <v>13090</v>
      </c>
      <c r="S191" s="11">
        <f t="shared" si="55"/>
        <v>16363</v>
      </c>
    </row>
    <row r="192" spans="1:19" ht="15" customHeight="1">
      <c r="A192" s="13"/>
      <c r="B192" s="13"/>
      <c r="C192" s="22"/>
      <c r="D192" s="14"/>
      <c r="E192" s="13"/>
      <c r="F192" s="7"/>
      <c r="G192" s="7"/>
      <c r="H192" s="7"/>
      <c r="I192" s="7"/>
      <c r="J192" s="7"/>
      <c r="K192" s="7"/>
      <c r="L192" s="8"/>
      <c r="M192" s="8"/>
      <c r="N192" s="9"/>
      <c r="O192" s="9"/>
      <c r="P192" s="10"/>
      <c r="Q192" s="10"/>
      <c r="R192" s="11"/>
      <c r="S192" s="11"/>
    </row>
    <row r="193" spans="1:19" ht="29" customHeight="1">
      <c r="A193" s="13" t="s">
        <v>269</v>
      </c>
      <c r="B193" s="33"/>
      <c r="C193" s="2" t="s">
        <v>270</v>
      </c>
      <c r="D193" s="4" t="s">
        <v>384</v>
      </c>
      <c r="E193" s="4" t="s">
        <v>36</v>
      </c>
      <c r="F193" s="7">
        <v>585</v>
      </c>
      <c r="G193" s="7">
        <f t="shared" si="50"/>
        <v>732</v>
      </c>
      <c r="H193" s="7" t="s">
        <v>393</v>
      </c>
      <c r="I193" s="7" t="s">
        <v>393</v>
      </c>
      <c r="J193" s="7" t="s">
        <v>393</v>
      </c>
      <c r="K193" s="7" t="s">
        <v>393</v>
      </c>
      <c r="L193" s="8">
        <f>F193*1</f>
        <v>585</v>
      </c>
      <c r="M193" s="8">
        <f t="shared" si="51"/>
        <v>732</v>
      </c>
      <c r="N193" s="9">
        <f t="shared" si="52"/>
        <v>807.30000000000007</v>
      </c>
      <c r="O193" s="9">
        <f t="shared" si="53"/>
        <v>1010</v>
      </c>
      <c r="P193" s="10">
        <f t="shared" ref="P193:P204" si="69">ROUNDUP((F193*8),0)</f>
        <v>4680</v>
      </c>
      <c r="Q193" s="10">
        <f t="shared" si="54"/>
        <v>5850</v>
      </c>
      <c r="R193" s="11">
        <f t="shared" ref="R193:R204" si="70">F193*11</f>
        <v>6435</v>
      </c>
      <c r="S193" s="11">
        <f t="shared" si="55"/>
        <v>8044</v>
      </c>
    </row>
    <row r="194" spans="1:19" ht="29" customHeight="1">
      <c r="A194" s="13" t="s">
        <v>269</v>
      </c>
      <c r="B194" s="34"/>
      <c r="C194" s="2" t="s">
        <v>271</v>
      </c>
      <c r="D194" s="4" t="s">
        <v>384</v>
      </c>
      <c r="E194" s="4" t="s">
        <v>38</v>
      </c>
      <c r="F194" s="7">
        <v>585</v>
      </c>
      <c r="G194" s="7">
        <f t="shared" si="50"/>
        <v>732</v>
      </c>
      <c r="H194" s="7" t="s">
        <v>393</v>
      </c>
      <c r="I194" s="7" t="s">
        <v>393</v>
      </c>
      <c r="J194" s="7" t="s">
        <v>393</v>
      </c>
      <c r="K194" s="7" t="s">
        <v>393</v>
      </c>
      <c r="L194" s="8">
        <f t="shared" ref="L194:L204" si="71">F194*1</f>
        <v>585</v>
      </c>
      <c r="M194" s="8">
        <f t="shared" si="51"/>
        <v>732</v>
      </c>
      <c r="N194" s="9">
        <f t="shared" si="52"/>
        <v>807.30000000000007</v>
      </c>
      <c r="O194" s="9">
        <f t="shared" si="53"/>
        <v>1010</v>
      </c>
      <c r="P194" s="10">
        <f t="shared" si="69"/>
        <v>4680</v>
      </c>
      <c r="Q194" s="10">
        <f t="shared" si="54"/>
        <v>5850</v>
      </c>
      <c r="R194" s="11">
        <f t="shared" si="70"/>
        <v>6435</v>
      </c>
      <c r="S194" s="11">
        <f t="shared" si="55"/>
        <v>8044</v>
      </c>
    </row>
    <row r="195" spans="1:19" ht="29" customHeight="1">
      <c r="A195" s="13" t="s">
        <v>269</v>
      </c>
      <c r="B195" s="34"/>
      <c r="C195" s="2" t="s">
        <v>272</v>
      </c>
      <c r="D195" s="4" t="s">
        <v>385</v>
      </c>
      <c r="E195" s="4" t="s">
        <v>36</v>
      </c>
      <c r="F195" s="7">
        <v>635</v>
      </c>
      <c r="G195" s="7">
        <f t="shared" si="50"/>
        <v>794</v>
      </c>
      <c r="H195" s="7" t="s">
        <v>393</v>
      </c>
      <c r="I195" s="7" t="s">
        <v>393</v>
      </c>
      <c r="J195" s="7" t="s">
        <v>393</v>
      </c>
      <c r="K195" s="7" t="s">
        <v>393</v>
      </c>
      <c r="L195" s="8">
        <f t="shared" si="71"/>
        <v>635</v>
      </c>
      <c r="M195" s="8">
        <f t="shared" si="51"/>
        <v>794</v>
      </c>
      <c r="N195" s="9">
        <f t="shared" si="52"/>
        <v>876.30000000000007</v>
      </c>
      <c r="O195" s="9">
        <f t="shared" si="53"/>
        <v>1096</v>
      </c>
      <c r="P195" s="10">
        <f t="shared" si="69"/>
        <v>5080</v>
      </c>
      <c r="Q195" s="10">
        <f t="shared" si="54"/>
        <v>6350</v>
      </c>
      <c r="R195" s="11">
        <f t="shared" si="70"/>
        <v>6985</v>
      </c>
      <c r="S195" s="11">
        <f t="shared" si="55"/>
        <v>8732</v>
      </c>
    </row>
    <row r="196" spans="1:19" ht="29" customHeight="1">
      <c r="A196" s="13" t="s">
        <v>269</v>
      </c>
      <c r="B196" s="35"/>
      <c r="C196" s="2" t="s">
        <v>273</v>
      </c>
      <c r="D196" s="4" t="s">
        <v>385</v>
      </c>
      <c r="E196" s="22" t="s">
        <v>38</v>
      </c>
      <c r="F196" s="7">
        <v>635</v>
      </c>
      <c r="G196" s="7">
        <f t="shared" si="50"/>
        <v>794</v>
      </c>
      <c r="H196" s="7" t="s">
        <v>393</v>
      </c>
      <c r="I196" s="7" t="s">
        <v>393</v>
      </c>
      <c r="J196" s="7" t="s">
        <v>393</v>
      </c>
      <c r="K196" s="7" t="s">
        <v>393</v>
      </c>
      <c r="L196" s="8">
        <f t="shared" si="71"/>
        <v>635</v>
      </c>
      <c r="M196" s="8">
        <f t="shared" si="51"/>
        <v>794</v>
      </c>
      <c r="N196" s="9">
        <f t="shared" si="52"/>
        <v>876.30000000000007</v>
      </c>
      <c r="O196" s="9">
        <f t="shared" si="53"/>
        <v>1096</v>
      </c>
      <c r="P196" s="10">
        <f t="shared" si="69"/>
        <v>5080</v>
      </c>
      <c r="Q196" s="10">
        <f t="shared" si="54"/>
        <v>6350</v>
      </c>
      <c r="R196" s="11">
        <f t="shared" si="70"/>
        <v>6985</v>
      </c>
      <c r="S196" s="11">
        <f t="shared" si="55"/>
        <v>8732</v>
      </c>
    </row>
    <row r="197" spans="1:19" ht="29" customHeight="1">
      <c r="A197" s="13" t="s">
        <v>269</v>
      </c>
      <c r="B197" s="33"/>
      <c r="C197" s="2" t="s">
        <v>274</v>
      </c>
      <c r="D197" s="4" t="s">
        <v>386</v>
      </c>
      <c r="E197" s="4" t="s">
        <v>36</v>
      </c>
      <c r="F197" s="7">
        <v>605</v>
      </c>
      <c r="G197" s="7">
        <f t="shared" si="50"/>
        <v>757</v>
      </c>
      <c r="H197" s="7" t="s">
        <v>393</v>
      </c>
      <c r="I197" s="7" t="s">
        <v>393</v>
      </c>
      <c r="J197" s="7" t="s">
        <v>393</v>
      </c>
      <c r="K197" s="7" t="s">
        <v>393</v>
      </c>
      <c r="L197" s="8">
        <f t="shared" si="71"/>
        <v>605</v>
      </c>
      <c r="M197" s="8">
        <f t="shared" si="51"/>
        <v>757</v>
      </c>
      <c r="N197" s="9">
        <f t="shared" si="52"/>
        <v>834.90000000000009</v>
      </c>
      <c r="O197" s="9">
        <f t="shared" si="53"/>
        <v>1044</v>
      </c>
      <c r="P197" s="10">
        <f t="shared" si="69"/>
        <v>4840</v>
      </c>
      <c r="Q197" s="10">
        <f t="shared" si="54"/>
        <v>6050</v>
      </c>
      <c r="R197" s="11">
        <f t="shared" si="70"/>
        <v>6655</v>
      </c>
      <c r="S197" s="11">
        <f t="shared" si="55"/>
        <v>8319</v>
      </c>
    </row>
    <row r="198" spans="1:19" ht="29" customHeight="1">
      <c r="A198" s="13" t="s">
        <v>269</v>
      </c>
      <c r="B198" s="34"/>
      <c r="C198" s="2" t="s">
        <v>275</v>
      </c>
      <c r="D198" s="4" t="s">
        <v>386</v>
      </c>
      <c r="E198" s="4" t="s">
        <v>38</v>
      </c>
      <c r="F198" s="7">
        <v>605</v>
      </c>
      <c r="G198" s="7">
        <f t="shared" si="50"/>
        <v>757</v>
      </c>
      <c r="H198" s="7" t="s">
        <v>393</v>
      </c>
      <c r="I198" s="7" t="s">
        <v>393</v>
      </c>
      <c r="J198" s="7" t="s">
        <v>393</v>
      </c>
      <c r="K198" s="7" t="s">
        <v>393</v>
      </c>
      <c r="L198" s="8">
        <f t="shared" si="71"/>
        <v>605</v>
      </c>
      <c r="M198" s="8">
        <f t="shared" si="51"/>
        <v>757</v>
      </c>
      <c r="N198" s="9">
        <f t="shared" si="52"/>
        <v>834.90000000000009</v>
      </c>
      <c r="O198" s="9">
        <f t="shared" si="53"/>
        <v>1044</v>
      </c>
      <c r="P198" s="10">
        <f t="shared" si="69"/>
        <v>4840</v>
      </c>
      <c r="Q198" s="10">
        <f t="shared" si="54"/>
        <v>6050</v>
      </c>
      <c r="R198" s="11">
        <f t="shared" si="70"/>
        <v>6655</v>
      </c>
      <c r="S198" s="11">
        <f t="shared" si="55"/>
        <v>8319</v>
      </c>
    </row>
    <row r="199" spans="1:19" ht="29" customHeight="1">
      <c r="A199" s="13" t="s">
        <v>269</v>
      </c>
      <c r="B199" s="34"/>
      <c r="C199" s="2" t="s">
        <v>276</v>
      </c>
      <c r="D199" s="4" t="s">
        <v>387</v>
      </c>
      <c r="E199" s="4" t="s">
        <v>36</v>
      </c>
      <c r="F199" s="7">
        <v>655</v>
      </c>
      <c r="G199" s="7">
        <f t="shared" ref="G199:G260" si="72">ROUNDUP(F199*1.25,0)</f>
        <v>819</v>
      </c>
      <c r="H199" s="7" t="s">
        <v>393</v>
      </c>
      <c r="I199" s="7" t="s">
        <v>393</v>
      </c>
      <c r="J199" s="7" t="s">
        <v>393</v>
      </c>
      <c r="K199" s="7" t="s">
        <v>393</v>
      </c>
      <c r="L199" s="8">
        <f t="shared" si="71"/>
        <v>655</v>
      </c>
      <c r="M199" s="8">
        <f t="shared" ref="M199:M260" si="73">ROUNDUP(L199*1.25,0)</f>
        <v>819</v>
      </c>
      <c r="N199" s="9">
        <f t="shared" ref="N199:N260" si="74">ROUNDUP((F199*1.38)/0.05,0)*0.05</f>
        <v>903.90000000000009</v>
      </c>
      <c r="O199" s="9">
        <f t="shared" ref="O199:O260" si="75">ROUNDUP(N199*1.25,0)</f>
        <v>1130</v>
      </c>
      <c r="P199" s="10">
        <f t="shared" si="69"/>
        <v>5240</v>
      </c>
      <c r="Q199" s="10">
        <f t="shared" ref="Q199:Q260" si="76">ROUNDUP(P199*1.25,0)</f>
        <v>6550</v>
      </c>
      <c r="R199" s="11">
        <f t="shared" si="70"/>
        <v>7205</v>
      </c>
      <c r="S199" s="11">
        <f t="shared" ref="S199:S260" si="77">ROUNDUP(R199*1.25,0)</f>
        <v>9007</v>
      </c>
    </row>
    <row r="200" spans="1:19" ht="29" customHeight="1">
      <c r="A200" s="13" t="s">
        <v>269</v>
      </c>
      <c r="B200" s="35"/>
      <c r="C200" s="2" t="s">
        <v>277</v>
      </c>
      <c r="D200" s="4" t="s">
        <v>387</v>
      </c>
      <c r="E200" s="22" t="s">
        <v>38</v>
      </c>
      <c r="F200" s="7">
        <v>655</v>
      </c>
      <c r="G200" s="7">
        <f t="shared" si="72"/>
        <v>819</v>
      </c>
      <c r="H200" s="7" t="s">
        <v>393</v>
      </c>
      <c r="I200" s="7" t="s">
        <v>393</v>
      </c>
      <c r="J200" s="7" t="s">
        <v>393</v>
      </c>
      <c r="K200" s="7" t="s">
        <v>393</v>
      </c>
      <c r="L200" s="8">
        <f t="shared" si="71"/>
        <v>655</v>
      </c>
      <c r="M200" s="8">
        <f t="shared" si="73"/>
        <v>819</v>
      </c>
      <c r="N200" s="9">
        <f t="shared" si="74"/>
        <v>903.90000000000009</v>
      </c>
      <c r="O200" s="9">
        <f t="shared" si="75"/>
        <v>1130</v>
      </c>
      <c r="P200" s="10">
        <f t="shared" si="69"/>
        <v>5240</v>
      </c>
      <c r="Q200" s="10">
        <f t="shared" si="76"/>
        <v>6550</v>
      </c>
      <c r="R200" s="11">
        <f t="shared" si="70"/>
        <v>7205</v>
      </c>
      <c r="S200" s="11">
        <f t="shared" si="77"/>
        <v>9007</v>
      </c>
    </row>
    <row r="201" spans="1:19" ht="29" customHeight="1">
      <c r="A201" s="13" t="s">
        <v>269</v>
      </c>
      <c r="B201" s="33"/>
      <c r="C201" s="2" t="s">
        <v>278</v>
      </c>
      <c r="D201" s="4" t="s">
        <v>388</v>
      </c>
      <c r="E201" s="4" t="s">
        <v>36</v>
      </c>
      <c r="F201" s="7">
        <v>735</v>
      </c>
      <c r="G201" s="7">
        <f t="shared" si="72"/>
        <v>919</v>
      </c>
      <c r="H201" s="7" t="s">
        <v>393</v>
      </c>
      <c r="I201" s="7" t="s">
        <v>393</v>
      </c>
      <c r="J201" s="7" t="s">
        <v>393</v>
      </c>
      <c r="K201" s="7" t="s">
        <v>393</v>
      </c>
      <c r="L201" s="8">
        <f t="shared" si="71"/>
        <v>735</v>
      </c>
      <c r="M201" s="8">
        <f t="shared" si="73"/>
        <v>919</v>
      </c>
      <c r="N201" s="9">
        <f t="shared" si="74"/>
        <v>1014.3000000000001</v>
      </c>
      <c r="O201" s="9">
        <f t="shared" si="75"/>
        <v>1268</v>
      </c>
      <c r="P201" s="10">
        <f t="shared" si="69"/>
        <v>5880</v>
      </c>
      <c r="Q201" s="10">
        <f t="shared" si="76"/>
        <v>7350</v>
      </c>
      <c r="R201" s="11">
        <f t="shared" si="70"/>
        <v>8085</v>
      </c>
      <c r="S201" s="11">
        <f t="shared" si="77"/>
        <v>10107</v>
      </c>
    </row>
    <row r="202" spans="1:19" ht="29" customHeight="1">
      <c r="A202" s="13" t="s">
        <v>269</v>
      </c>
      <c r="B202" s="34"/>
      <c r="C202" s="2" t="s">
        <v>279</v>
      </c>
      <c r="D202" s="4" t="s">
        <v>388</v>
      </c>
      <c r="E202" s="4" t="s">
        <v>38</v>
      </c>
      <c r="F202" s="7">
        <v>735</v>
      </c>
      <c r="G202" s="7">
        <f t="shared" si="72"/>
        <v>919</v>
      </c>
      <c r="H202" s="7" t="s">
        <v>393</v>
      </c>
      <c r="I202" s="7" t="s">
        <v>393</v>
      </c>
      <c r="J202" s="7" t="s">
        <v>393</v>
      </c>
      <c r="K202" s="7" t="s">
        <v>393</v>
      </c>
      <c r="L202" s="8">
        <f t="shared" si="71"/>
        <v>735</v>
      </c>
      <c r="M202" s="8">
        <f t="shared" si="73"/>
        <v>919</v>
      </c>
      <c r="N202" s="9">
        <f t="shared" si="74"/>
        <v>1014.3000000000001</v>
      </c>
      <c r="O202" s="9">
        <f t="shared" si="75"/>
        <v>1268</v>
      </c>
      <c r="P202" s="10">
        <f t="shared" si="69"/>
        <v>5880</v>
      </c>
      <c r="Q202" s="10">
        <f t="shared" si="76"/>
        <v>7350</v>
      </c>
      <c r="R202" s="11">
        <f t="shared" si="70"/>
        <v>8085</v>
      </c>
      <c r="S202" s="11">
        <f t="shared" si="77"/>
        <v>10107</v>
      </c>
    </row>
    <row r="203" spans="1:19" ht="29" customHeight="1">
      <c r="A203" s="13" t="s">
        <v>269</v>
      </c>
      <c r="B203" s="34"/>
      <c r="C203" s="2" t="s">
        <v>280</v>
      </c>
      <c r="D203" s="4" t="s">
        <v>389</v>
      </c>
      <c r="E203" s="4" t="s">
        <v>36</v>
      </c>
      <c r="F203" s="7">
        <v>785</v>
      </c>
      <c r="G203" s="7">
        <f t="shared" si="72"/>
        <v>982</v>
      </c>
      <c r="H203" s="7" t="s">
        <v>393</v>
      </c>
      <c r="I203" s="7" t="s">
        <v>393</v>
      </c>
      <c r="J203" s="7" t="s">
        <v>393</v>
      </c>
      <c r="K203" s="7" t="s">
        <v>393</v>
      </c>
      <c r="L203" s="8">
        <f t="shared" si="71"/>
        <v>785</v>
      </c>
      <c r="M203" s="8">
        <f t="shared" si="73"/>
        <v>982</v>
      </c>
      <c r="N203" s="9">
        <f t="shared" si="74"/>
        <v>1083.3</v>
      </c>
      <c r="O203" s="9">
        <f t="shared" si="75"/>
        <v>1355</v>
      </c>
      <c r="P203" s="10">
        <f t="shared" si="69"/>
        <v>6280</v>
      </c>
      <c r="Q203" s="10">
        <f t="shared" si="76"/>
        <v>7850</v>
      </c>
      <c r="R203" s="11">
        <f t="shared" si="70"/>
        <v>8635</v>
      </c>
      <c r="S203" s="11">
        <f t="shared" si="77"/>
        <v>10794</v>
      </c>
    </row>
    <row r="204" spans="1:19" ht="29" customHeight="1">
      <c r="A204" s="13" t="s">
        <v>269</v>
      </c>
      <c r="B204" s="35"/>
      <c r="C204" s="2" t="s">
        <v>281</v>
      </c>
      <c r="D204" s="4" t="s">
        <v>389</v>
      </c>
      <c r="E204" s="4" t="s">
        <v>38</v>
      </c>
      <c r="F204" s="7">
        <v>785</v>
      </c>
      <c r="G204" s="7">
        <f t="shared" si="72"/>
        <v>982</v>
      </c>
      <c r="H204" s="7" t="s">
        <v>393</v>
      </c>
      <c r="I204" s="7" t="s">
        <v>393</v>
      </c>
      <c r="J204" s="7" t="s">
        <v>393</v>
      </c>
      <c r="K204" s="7" t="s">
        <v>393</v>
      </c>
      <c r="L204" s="8">
        <f t="shared" si="71"/>
        <v>785</v>
      </c>
      <c r="M204" s="8">
        <f t="shared" si="73"/>
        <v>982</v>
      </c>
      <c r="N204" s="9">
        <f t="shared" si="74"/>
        <v>1083.3</v>
      </c>
      <c r="O204" s="9">
        <f t="shared" si="75"/>
        <v>1355</v>
      </c>
      <c r="P204" s="10">
        <f t="shared" si="69"/>
        <v>6280</v>
      </c>
      <c r="Q204" s="10">
        <f t="shared" si="76"/>
        <v>7850</v>
      </c>
      <c r="R204" s="11">
        <f t="shared" si="70"/>
        <v>8635</v>
      </c>
      <c r="S204" s="11">
        <f t="shared" si="77"/>
        <v>10794</v>
      </c>
    </row>
    <row r="205" spans="1:19" ht="15" customHeight="1">
      <c r="A205" s="13"/>
      <c r="B205" s="13"/>
      <c r="C205" s="22"/>
      <c r="D205" s="14"/>
      <c r="E205" s="13"/>
      <c r="F205" s="7"/>
      <c r="G205" s="7"/>
      <c r="H205" s="7"/>
      <c r="I205" s="7"/>
      <c r="J205" s="7"/>
      <c r="K205" s="7"/>
      <c r="L205" s="8"/>
      <c r="M205" s="8"/>
      <c r="N205" s="9"/>
      <c r="O205" s="9"/>
      <c r="P205" s="10"/>
      <c r="Q205" s="10"/>
      <c r="R205" s="11"/>
      <c r="S205" s="11"/>
    </row>
    <row r="206" spans="1:19" ht="29" customHeight="1">
      <c r="A206" s="13" t="s">
        <v>282</v>
      </c>
      <c r="B206" s="33"/>
      <c r="C206" s="3" t="s">
        <v>283</v>
      </c>
      <c r="D206" s="4" t="s">
        <v>284</v>
      </c>
      <c r="E206" s="24" t="s">
        <v>285</v>
      </c>
      <c r="F206" s="7">
        <v>245</v>
      </c>
      <c r="G206" s="7">
        <f t="shared" si="72"/>
        <v>307</v>
      </c>
      <c r="H206" s="7" t="s">
        <v>393</v>
      </c>
      <c r="I206" s="7" t="s">
        <v>393</v>
      </c>
      <c r="J206" s="7" t="s">
        <v>393</v>
      </c>
      <c r="K206" s="7" t="s">
        <v>393</v>
      </c>
      <c r="L206" s="8">
        <f>F206*1</f>
        <v>245</v>
      </c>
      <c r="M206" s="8">
        <f t="shared" si="73"/>
        <v>307</v>
      </c>
      <c r="N206" s="9">
        <f t="shared" si="74"/>
        <v>338.1</v>
      </c>
      <c r="O206" s="9">
        <f t="shared" si="75"/>
        <v>423</v>
      </c>
      <c r="P206" s="10">
        <f t="shared" ref="P206:P221" si="78">ROUNDUP((F206*8),0)</f>
        <v>1960</v>
      </c>
      <c r="Q206" s="10">
        <f t="shared" si="76"/>
        <v>2450</v>
      </c>
      <c r="R206" s="11">
        <f t="shared" ref="R206:R221" si="79">F206*11</f>
        <v>2695</v>
      </c>
      <c r="S206" s="11">
        <f t="shared" si="77"/>
        <v>3369</v>
      </c>
    </row>
    <row r="207" spans="1:19" ht="29" customHeight="1">
      <c r="A207" s="13" t="s">
        <v>286</v>
      </c>
      <c r="B207" s="34"/>
      <c r="C207" s="3" t="s">
        <v>287</v>
      </c>
      <c r="D207" s="4" t="s">
        <v>284</v>
      </c>
      <c r="E207" s="24" t="s">
        <v>36</v>
      </c>
      <c r="F207" s="7">
        <v>245</v>
      </c>
      <c r="G207" s="7">
        <f t="shared" si="72"/>
        <v>307</v>
      </c>
      <c r="H207" s="7" t="s">
        <v>393</v>
      </c>
      <c r="I207" s="7" t="s">
        <v>393</v>
      </c>
      <c r="J207" s="7" t="s">
        <v>393</v>
      </c>
      <c r="K207" s="7" t="s">
        <v>393</v>
      </c>
      <c r="L207" s="8">
        <f t="shared" ref="L207:L221" si="80">F207*1</f>
        <v>245</v>
      </c>
      <c r="M207" s="8">
        <f t="shared" si="73"/>
        <v>307</v>
      </c>
      <c r="N207" s="9">
        <f t="shared" si="74"/>
        <v>338.1</v>
      </c>
      <c r="O207" s="9">
        <f t="shared" si="75"/>
        <v>423</v>
      </c>
      <c r="P207" s="10">
        <f t="shared" si="78"/>
        <v>1960</v>
      </c>
      <c r="Q207" s="10">
        <f t="shared" si="76"/>
        <v>2450</v>
      </c>
      <c r="R207" s="11">
        <f t="shared" si="79"/>
        <v>2695</v>
      </c>
      <c r="S207" s="11">
        <f t="shared" si="77"/>
        <v>3369</v>
      </c>
    </row>
    <row r="208" spans="1:19" ht="29" customHeight="1">
      <c r="A208" s="13" t="s">
        <v>286</v>
      </c>
      <c r="B208" s="34"/>
      <c r="C208" s="3" t="s">
        <v>288</v>
      </c>
      <c r="D208" s="4" t="s">
        <v>284</v>
      </c>
      <c r="E208" s="24" t="s">
        <v>289</v>
      </c>
      <c r="F208" s="7">
        <v>245</v>
      </c>
      <c r="G208" s="7">
        <f t="shared" si="72"/>
        <v>307</v>
      </c>
      <c r="H208" s="7" t="s">
        <v>393</v>
      </c>
      <c r="I208" s="7" t="s">
        <v>393</v>
      </c>
      <c r="J208" s="7" t="s">
        <v>393</v>
      </c>
      <c r="K208" s="7" t="s">
        <v>393</v>
      </c>
      <c r="L208" s="8">
        <f t="shared" si="80"/>
        <v>245</v>
      </c>
      <c r="M208" s="8">
        <f t="shared" si="73"/>
        <v>307</v>
      </c>
      <c r="N208" s="9">
        <f t="shared" si="74"/>
        <v>338.1</v>
      </c>
      <c r="O208" s="9">
        <f t="shared" si="75"/>
        <v>423</v>
      </c>
      <c r="P208" s="10">
        <f t="shared" si="78"/>
        <v>1960</v>
      </c>
      <c r="Q208" s="10">
        <f t="shared" si="76"/>
        <v>2450</v>
      </c>
      <c r="R208" s="11">
        <f t="shared" si="79"/>
        <v>2695</v>
      </c>
      <c r="S208" s="11">
        <f t="shared" si="77"/>
        <v>3369</v>
      </c>
    </row>
    <row r="209" spans="1:21" ht="29" customHeight="1">
      <c r="A209" s="13" t="s">
        <v>286</v>
      </c>
      <c r="B209" s="34"/>
      <c r="C209" s="3" t="s">
        <v>290</v>
      </c>
      <c r="D209" s="4" t="s">
        <v>284</v>
      </c>
      <c r="E209" s="24" t="s">
        <v>291</v>
      </c>
      <c r="F209" s="7">
        <v>245</v>
      </c>
      <c r="G209" s="7">
        <f t="shared" si="72"/>
        <v>307</v>
      </c>
      <c r="H209" s="7" t="s">
        <v>393</v>
      </c>
      <c r="I209" s="7" t="s">
        <v>393</v>
      </c>
      <c r="J209" s="7" t="s">
        <v>393</v>
      </c>
      <c r="K209" s="7" t="s">
        <v>393</v>
      </c>
      <c r="L209" s="8">
        <f t="shared" si="80"/>
        <v>245</v>
      </c>
      <c r="M209" s="8">
        <f t="shared" si="73"/>
        <v>307</v>
      </c>
      <c r="N209" s="9">
        <f t="shared" si="74"/>
        <v>338.1</v>
      </c>
      <c r="O209" s="9">
        <f t="shared" si="75"/>
        <v>423</v>
      </c>
      <c r="P209" s="10">
        <f t="shared" si="78"/>
        <v>1960</v>
      </c>
      <c r="Q209" s="10">
        <f t="shared" si="76"/>
        <v>2450</v>
      </c>
      <c r="R209" s="11">
        <f t="shared" si="79"/>
        <v>2695</v>
      </c>
      <c r="S209" s="11">
        <f t="shared" si="77"/>
        <v>3369</v>
      </c>
    </row>
    <row r="210" spans="1:21" ht="29" customHeight="1">
      <c r="A210" s="13" t="s">
        <v>286</v>
      </c>
      <c r="B210" s="35"/>
      <c r="C210" s="3" t="s">
        <v>292</v>
      </c>
      <c r="D210" s="4" t="s">
        <v>284</v>
      </c>
      <c r="E210" s="24" t="s">
        <v>293</v>
      </c>
      <c r="F210" s="7">
        <v>245</v>
      </c>
      <c r="G210" s="7">
        <f t="shared" si="72"/>
        <v>307</v>
      </c>
      <c r="H210" s="7" t="s">
        <v>393</v>
      </c>
      <c r="I210" s="7" t="s">
        <v>393</v>
      </c>
      <c r="J210" s="7" t="s">
        <v>393</v>
      </c>
      <c r="K210" s="7" t="s">
        <v>393</v>
      </c>
      <c r="L210" s="8">
        <f t="shared" si="80"/>
        <v>245</v>
      </c>
      <c r="M210" s="8">
        <f t="shared" si="73"/>
        <v>307</v>
      </c>
      <c r="N210" s="9">
        <f t="shared" si="74"/>
        <v>338.1</v>
      </c>
      <c r="O210" s="9">
        <f t="shared" si="75"/>
        <v>423</v>
      </c>
      <c r="P210" s="10">
        <f t="shared" si="78"/>
        <v>1960</v>
      </c>
      <c r="Q210" s="10">
        <f t="shared" si="76"/>
        <v>2450</v>
      </c>
      <c r="R210" s="11">
        <f t="shared" si="79"/>
        <v>2695</v>
      </c>
      <c r="S210" s="11">
        <f t="shared" si="77"/>
        <v>3369</v>
      </c>
    </row>
    <row r="211" spans="1:21" ht="29" customHeight="1">
      <c r="A211" s="13" t="s">
        <v>286</v>
      </c>
      <c r="B211" s="33"/>
      <c r="C211" s="3" t="s">
        <v>294</v>
      </c>
      <c r="D211" s="4" t="s">
        <v>40</v>
      </c>
      <c r="E211" s="24" t="s">
        <v>285</v>
      </c>
      <c r="F211" s="7">
        <v>240</v>
      </c>
      <c r="G211" s="7">
        <f t="shared" si="72"/>
        <v>300</v>
      </c>
      <c r="H211" s="7" t="s">
        <v>393</v>
      </c>
      <c r="I211" s="7" t="s">
        <v>393</v>
      </c>
      <c r="J211" s="7" t="s">
        <v>393</v>
      </c>
      <c r="K211" s="7" t="s">
        <v>393</v>
      </c>
      <c r="L211" s="8">
        <f t="shared" si="80"/>
        <v>240</v>
      </c>
      <c r="M211" s="8">
        <f t="shared" si="73"/>
        <v>300</v>
      </c>
      <c r="N211" s="9">
        <f t="shared" si="74"/>
        <v>331.20000000000005</v>
      </c>
      <c r="O211" s="9">
        <f t="shared" si="75"/>
        <v>414</v>
      </c>
      <c r="P211" s="10">
        <f t="shared" si="78"/>
        <v>1920</v>
      </c>
      <c r="Q211" s="10">
        <f t="shared" si="76"/>
        <v>2400</v>
      </c>
      <c r="R211" s="11">
        <f t="shared" si="79"/>
        <v>2640</v>
      </c>
      <c r="S211" s="11">
        <f t="shared" si="77"/>
        <v>3300</v>
      </c>
    </row>
    <row r="212" spans="1:21" ht="29" customHeight="1">
      <c r="A212" s="13" t="s">
        <v>286</v>
      </c>
      <c r="B212" s="34"/>
      <c r="C212" s="3" t="s">
        <v>295</v>
      </c>
      <c r="D212" s="4" t="s">
        <v>40</v>
      </c>
      <c r="E212" s="24" t="s">
        <v>36</v>
      </c>
      <c r="F212" s="7">
        <v>240</v>
      </c>
      <c r="G212" s="7">
        <f t="shared" si="72"/>
        <v>300</v>
      </c>
      <c r="H212" s="7" t="s">
        <v>393</v>
      </c>
      <c r="I212" s="7" t="s">
        <v>393</v>
      </c>
      <c r="J212" s="7" t="s">
        <v>393</v>
      </c>
      <c r="K212" s="7" t="s">
        <v>393</v>
      </c>
      <c r="L212" s="8">
        <f t="shared" si="80"/>
        <v>240</v>
      </c>
      <c r="M212" s="8">
        <f t="shared" si="73"/>
        <v>300</v>
      </c>
      <c r="N212" s="9">
        <f t="shared" si="74"/>
        <v>331.20000000000005</v>
      </c>
      <c r="O212" s="9">
        <f t="shared" si="75"/>
        <v>414</v>
      </c>
      <c r="P212" s="10">
        <f t="shared" si="78"/>
        <v>1920</v>
      </c>
      <c r="Q212" s="10">
        <f t="shared" si="76"/>
        <v>2400</v>
      </c>
      <c r="R212" s="11">
        <f t="shared" si="79"/>
        <v>2640</v>
      </c>
      <c r="S212" s="11">
        <f t="shared" si="77"/>
        <v>3300</v>
      </c>
    </row>
    <row r="213" spans="1:21" ht="29" customHeight="1">
      <c r="A213" s="13" t="s">
        <v>286</v>
      </c>
      <c r="B213" s="34"/>
      <c r="C213" s="3" t="s">
        <v>296</v>
      </c>
      <c r="D213" s="4" t="s">
        <v>40</v>
      </c>
      <c r="E213" s="24" t="s">
        <v>289</v>
      </c>
      <c r="F213" s="7">
        <v>240</v>
      </c>
      <c r="G213" s="7">
        <f t="shared" si="72"/>
        <v>300</v>
      </c>
      <c r="H213" s="7" t="s">
        <v>393</v>
      </c>
      <c r="I213" s="7" t="s">
        <v>393</v>
      </c>
      <c r="J213" s="7" t="s">
        <v>393</v>
      </c>
      <c r="K213" s="7" t="s">
        <v>393</v>
      </c>
      <c r="L213" s="8">
        <f t="shared" si="80"/>
        <v>240</v>
      </c>
      <c r="M213" s="8">
        <f t="shared" si="73"/>
        <v>300</v>
      </c>
      <c r="N213" s="9">
        <f t="shared" si="74"/>
        <v>331.20000000000005</v>
      </c>
      <c r="O213" s="9">
        <f t="shared" si="75"/>
        <v>414</v>
      </c>
      <c r="P213" s="10">
        <f t="shared" si="78"/>
        <v>1920</v>
      </c>
      <c r="Q213" s="10">
        <f t="shared" si="76"/>
        <v>2400</v>
      </c>
      <c r="R213" s="11">
        <f t="shared" si="79"/>
        <v>2640</v>
      </c>
      <c r="S213" s="11">
        <f t="shared" si="77"/>
        <v>3300</v>
      </c>
    </row>
    <row r="214" spans="1:21" ht="29" customHeight="1">
      <c r="A214" s="13" t="s">
        <v>286</v>
      </c>
      <c r="B214" s="34"/>
      <c r="C214" s="3" t="s">
        <v>297</v>
      </c>
      <c r="D214" s="4" t="s">
        <v>40</v>
      </c>
      <c r="E214" s="24" t="s">
        <v>291</v>
      </c>
      <c r="F214" s="7">
        <v>240</v>
      </c>
      <c r="G214" s="7">
        <f t="shared" si="72"/>
        <v>300</v>
      </c>
      <c r="H214" s="7" t="s">
        <v>393</v>
      </c>
      <c r="I214" s="7" t="s">
        <v>393</v>
      </c>
      <c r="J214" s="7" t="s">
        <v>393</v>
      </c>
      <c r="K214" s="7" t="s">
        <v>393</v>
      </c>
      <c r="L214" s="8">
        <f t="shared" si="80"/>
        <v>240</v>
      </c>
      <c r="M214" s="8">
        <f t="shared" si="73"/>
        <v>300</v>
      </c>
      <c r="N214" s="9">
        <f t="shared" si="74"/>
        <v>331.20000000000005</v>
      </c>
      <c r="O214" s="9">
        <f t="shared" si="75"/>
        <v>414</v>
      </c>
      <c r="P214" s="10">
        <f t="shared" si="78"/>
        <v>1920</v>
      </c>
      <c r="Q214" s="10">
        <f t="shared" si="76"/>
        <v>2400</v>
      </c>
      <c r="R214" s="11">
        <f t="shared" si="79"/>
        <v>2640</v>
      </c>
      <c r="S214" s="11">
        <f t="shared" si="77"/>
        <v>3300</v>
      </c>
    </row>
    <row r="215" spans="1:21" ht="29" customHeight="1">
      <c r="A215" s="13" t="s">
        <v>286</v>
      </c>
      <c r="B215" s="35"/>
      <c r="C215" s="3" t="s">
        <v>298</v>
      </c>
      <c r="D215" s="4" t="s">
        <v>40</v>
      </c>
      <c r="E215" s="24" t="s">
        <v>293</v>
      </c>
      <c r="F215" s="7">
        <v>240</v>
      </c>
      <c r="G215" s="7">
        <f t="shared" si="72"/>
        <v>300</v>
      </c>
      <c r="H215" s="7" t="s">
        <v>393</v>
      </c>
      <c r="I215" s="7" t="s">
        <v>393</v>
      </c>
      <c r="J215" s="7" t="s">
        <v>393</v>
      </c>
      <c r="K215" s="7" t="s">
        <v>393</v>
      </c>
      <c r="L215" s="8">
        <f t="shared" si="80"/>
        <v>240</v>
      </c>
      <c r="M215" s="8">
        <f t="shared" si="73"/>
        <v>300</v>
      </c>
      <c r="N215" s="9">
        <f t="shared" si="74"/>
        <v>331.20000000000005</v>
      </c>
      <c r="O215" s="9">
        <f t="shared" si="75"/>
        <v>414</v>
      </c>
      <c r="P215" s="10">
        <f t="shared" si="78"/>
        <v>1920</v>
      </c>
      <c r="Q215" s="10">
        <f t="shared" si="76"/>
        <v>2400</v>
      </c>
      <c r="R215" s="11">
        <f t="shared" si="79"/>
        <v>2640</v>
      </c>
      <c r="S215" s="11">
        <f t="shared" si="77"/>
        <v>3300</v>
      </c>
    </row>
    <row r="216" spans="1:21" ht="29" customHeight="1">
      <c r="A216" s="13" t="s">
        <v>286</v>
      </c>
      <c r="B216" s="33"/>
      <c r="C216" s="3" t="s">
        <v>299</v>
      </c>
      <c r="D216" s="4" t="s">
        <v>87</v>
      </c>
      <c r="E216" s="24" t="s">
        <v>285</v>
      </c>
      <c r="F216" s="7">
        <v>295</v>
      </c>
      <c r="G216" s="7">
        <f t="shared" si="72"/>
        <v>369</v>
      </c>
      <c r="H216" s="7" t="s">
        <v>393</v>
      </c>
      <c r="I216" s="7" t="s">
        <v>393</v>
      </c>
      <c r="J216" s="7" t="s">
        <v>393</v>
      </c>
      <c r="K216" s="7" t="s">
        <v>393</v>
      </c>
      <c r="L216" s="8">
        <f t="shared" si="80"/>
        <v>295</v>
      </c>
      <c r="M216" s="8">
        <f t="shared" si="73"/>
        <v>369</v>
      </c>
      <c r="N216" s="9">
        <f t="shared" si="74"/>
        <v>407.1</v>
      </c>
      <c r="O216" s="9">
        <f t="shared" si="75"/>
        <v>509</v>
      </c>
      <c r="P216" s="10">
        <f t="shared" si="78"/>
        <v>2360</v>
      </c>
      <c r="Q216" s="10">
        <f t="shared" si="76"/>
        <v>2950</v>
      </c>
      <c r="R216" s="11">
        <f t="shared" si="79"/>
        <v>3245</v>
      </c>
      <c r="S216" s="11">
        <f t="shared" si="77"/>
        <v>4057</v>
      </c>
    </row>
    <row r="217" spans="1:21" ht="29" customHeight="1">
      <c r="A217" s="13" t="s">
        <v>286</v>
      </c>
      <c r="B217" s="34"/>
      <c r="C217" s="3" t="s">
        <v>300</v>
      </c>
      <c r="D217" s="4" t="s">
        <v>87</v>
      </c>
      <c r="E217" s="24" t="s">
        <v>36</v>
      </c>
      <c r="F217" s="7">
        <v>295</v>
      </c>
      <c r="G217" s="7">
        <f t="shared" si="72"/>
        <v>369</v>
      </c>
      <c r="H217" s="7" t="s">
        <v>393</v>
      </c>
      <c r="I217" s="7" t="s">
        <v>393</v>
      </c>
      <c r="J217" s="7" t="s">
        <v>393</v>
      </c>
      <c r="K217" s="7" t="s">
        <v>393</v>
      </c>
      <c r="L217" s="8">
        <f t="shared" si="80"/>
        <v>295</v>
      </c>
      <c r="M217" s="8">
        <f t="shared" si="73"/>
        <v>369</v>
      </c>
      <c r="N217" s="9">
        <f t="shared" si="74"/>
        <v>407.1</v>
      </c>
      <c r="O217" s="9">
        <f t="shared" si="75"/>
        <v>509</v>
      </c>
      <c r="P217" s="10">
        <f t="shared" si="78"/>
        <v>2360</v>
      </c>
      <c r="Q217" s="10">
        <f t="shared" si="76"/>
        <v>2950</v>
      </c>
      <c r="R217" s="11">
        <f t="shared" si="79"/>
        <v>3245</v>
      </c>
      <c r="S217" s="11">
        <f t="shared" si="77"/>
        <v>4057</v>
      </c>
    </row>
    <row r="218" spans="1:21" ht="29" customHeight="1">
      <c r="A218" s="13" t="s">
        <v>286</v>
      </c>
      <c r="B218" s="34"/>
      <c r="C218" s="3" t="s">
        <v>301</v>
      </c>
      <c r="D218" s="4" t="s">
        <v>87</v>
      </c>
      <c r="E218" s="24" t="s">
        <v>289</v>
      </c>
      <c r="F218" s="7">
        <v>295</v>
      </c>
      <c r="G218" s="7">
        <f t="shared" si="72"/>
        <v>369</v>
      </c>
      <c r="H218" s="7" t="s">
        <v>393</v>
      </c>
      <c r="I218" s="7" t="s">
        <v>393</v>
      </c>
      <c r="J218" s="7" t="s">
        <v>393</v>
      </c>
      <c r="K218" s="7" t="s">
        <v>393</v>
      </c>
      <c r="L218" s="8">
        <f t="shared" si="80"/>
        <v>295</v>
      </c>
      <c r="M218" s="8">
        <f t="shared" si="73"/>
        <v>369</v>
      </c>
      <c r="N218" s="9">
        <f t="shared" si="74"/>
        <v>407.1</v>
      </c>
      <c r="O218" s="9">
        <f t="shared" si="75"/>
        <v>509</v>
      </c>
      <c r="P218" s="10">
        <f t="shared" si="78"/>
        <v>2360</v>
      </c>
      <c r="Q218" s="10">
        <f t="shared" si="76"/>
        <v>2950</v>
      </c>
      <c r="R218" s="11">
        <f t="shared" si="79"/>
        <v>3245</v>
      </c>
      <c r="S218" s="11">
        <f t="shared" si="77"/>
        <v>4057</v>
      </c>
    </row>
    <row r="219" spans="1:21" ht="29" customHeight="1">
      <c r="A219" s="13" t="s">
        <v>286</v>
      </c>
      <c r="B219" s="34"/>
      <c r="C219" s="3" t="s">
        <v>302</v>
      </c>
      <c r="D219" s="4" t="s">
        <v>87</v>
      </c>
      <c r="E219" s="24" t="s">
        <v>291</v>
      </c>
      <c r="F219" s="7">
        <v>295</v>
      </c>
      <c r="G219" s="7">
        <f t="shared" si="72"/>
        <v>369</v>
      </c>
      <c r="H219" s="7" t="s">
        <v>393</v>
      </c>
      <c r="I219" s="7" t="s">
        <v>393</v>
      </c>
      <c r="J219" s="7" t="s">
        <v>393</v>
      </c>
      <c r="K219" s="7" t="s">
        <v>393</v>
      </c>
      <c r="L219" s="8">
        <f t="shared" si="80"/>
        <v>295</v>
      </c>
      <c r="M219" s="8">
        <f t="shared" si="73"/>
        <v>369</v>
      </c>
      <c r="N219" s="9">
        <f t="shared" si="74"/>
        <v>407.1</v>
      </c>
      <c r="O219" s="9">
        <f t="shared" si="75"/>
        <v>509</v>
      </c>
      <c r="P219" s="10">
        <f t="shared" si="78"/>
        <v>2360</v>
      </c>
      <c r="Q219" s="10">
        <f t="shared" si="76"/>
        <v>2950</v>
      </c>
      <c r="R219" s="11">
        <f t="shared" si="79"/>
        <v>3245</v>
      </c>
      <c r="S219" s="11">
        <f t="shared" si="77"/>
        <v>4057</v>
      </c>
    </row>
    <row r="220" spans="1:21" ht="29" customHeight="1">
      <c r="A220" s="13" t="s">
        <v>286</v>
      </c>
      <c r="B220" s="35"/>
      <c r="C220" s="3" t="s">
        <v>303</v>
      </c>
      <c r="D220" s="4" t="s">
        <v>87</v>
      </c>
      <c r="E220" s="24" t="s">
        <v>293</v>
      </c>
      <c r="F220" s="7">
        <v>295</v>
      </c>
      <c r="G220" s="7">
        <f t="shared" si="72"/>
        <v>369</v>
      </c>
      <c r="H220" s="7" t="s">
        <v>393</v>
      </c>
      <c r="I220" s="7" t="s">
        <v>393</v>
      </c>
      <c r="J220" s="7" t="s">
        <v>393</v>
      </c>
      <c r="K220" s="7" t="s">
        <v>393</v>
      </c>
      <c r="L220" s="8">
        <f t="shared" si="80"/>
        <v>295</v>
      </c>
      <c r="M220" s="8">
        <f t="shared" si="73"/>
        <v>369</v>
      </c>
      <c r="N220" s="9">
        <f t="shared" si="74"/>
        <v>407.1</v>
      </c>
      <c r="O220" s="9">
        <f t="shared" si="75"/>
        <v>509</v>
      </c>
      <c r="P220" s="10">
        <f t="shared" si="78"/>
        <v>2360</v>
      </c>
      <c r="Q220" s="10">
        <f t="shared" si="76"/>
        <v>2950</v>
      </c>
      <c r="R220" s="11">
        <f t="shared" si="79"/>
        <v>3245</v>
      </c>
      <c r="S220" s="11">
        <f t="shared" si="77"/>
        <v>4057</v>
      </c>
    </row>
    <row r="221" spans="1:21" ht="29" customHeight="1">
      <c r="A221" s="13" t="s">
        <v>286</v>
      </c>
      <c r="B221" s="13"/>
      <c r="C221" s="3" t="s">
        <v>304</v>
      </c>
      <c r="D221" s="21" t="s">
        <v>305</v>
      </c>
      <c r="E221" s="13"/>
      <c r="F221" s="7">
        <v>195</v>
      </c>
      <c r="G221" s="7">
        <f t="shared" si="72"/>
        <v>244</v>
      </c>
      <c r="H221" s="7" t="s">
        <v>393</v>
      </c>
      <c r="I221" s="7" t="s">
        <v>393</v>
      </c>
      <c r="J221" s="7" t="s">
        <v>393</v>
      </c>
      <c r="K221" s="7" t="s">
        <v>393</v>
      </c>
      <c r="L221" s="8">
        <f t="shared" si="80"/>
        <v>195</v>
      </c>
      <c r="M221" s="8">
        <f t="shared" si="73"/>
        <v>244</v>
      </c>
      <c r="N221" s="9">
        <f t="shared" si="74"/>
        <v>269.10000000000002</v>
      </c>
      <c r="O221" s="9">
        <f t="shared" si="75"/>
        <v>337</v>
      </c>
      <c r="P221" s="10">
        <f t="shared" si="78"/>
        <v>1560</v>
      </c>
      <c r="Q221" s="10">
        <f t="shared" si="76"/>
        <v>1950</v>
      </c>
      <c r="R221" s="11">
        <f t="shared" si="79"/>
        <v>2145</v>
      </c>
      <c r="S221" s="11">
        <f t="shared" si="77"/>
        <v>2682</v>
      </c>
      <c r="U221" s="25"/>
    </row>
    <row r="222" spans="1:21" ht="15" customHeight="1">
      <c r="A222" s="13"/>
      <c r="B222" s="13"/>
      <c r="C222" s="3"/>
      <c r="D222" s="14"/>
      <c r="E222" s="13"/>
      <c r="F222" s="7"/>
      <c r="G222" s="7"/>
      <c r="H222" s="7"/>
      <c r="I222" s="7"/>
      <c r="J222" s="7"/>
      <c r="K222" s="7"/>
      <c r="L222" s="8"/>
      <c r="M222" s="8"/>
      <c r="N222" s="9"/>
      <c r="O222" s="9"/>
      <c r="P222" s="10"/>
      <c r="Q222" s="10"/>
      <c r="R222" s="11"/>
      <c r="S222" s="11"/>
    </row>
    <row r="223" spans="1:21" ht="29" customHeight="1">
      <c r="A223" s="13" t="s">
        <v>306</v>
      </c>
      <c r="B223" s="33"/>
      <c r="C223" s="22" t="s">
        <v>307</v>
      </c>
      <c r="D223" s="26" t="s">
        <v>308</v>
      </c>
      <c r="E223" s="13"/>
      <c r="F223" s="7">
        <v>2250</v>
      </c>
      <c r="G223" s="7">
        <f t="shared" si="72"/>
        <v>2813</v>
      </c>
      <c r="H223" s="7">
        <f t="shared" ref="H223:H224" si="81">F223+20</f>
        <v>2270</v>
      </c>
      <c r="I223" s="7">
        <f t="shared" ref="I223:I249" si="82">ROUNDUP(H223*1.25,0)</f>
        <v>2838</v>
      </c>
      <c r="J223" s="7" t="s">
        <v>393</v>
      </c>
      <c r="K223" s="7" t="s">
        <v>393</v>
      </c>
      <c r="L223" s="8">
        <f t="shared" ref="L223:L249" si="83">H223*1</f>
        <v>2270</v>
      </c>
      <c r="M223" s="8">
        <f t="shared" si="73"/>
        <v>2838</v>
      </c>
      <c r="N223" s="9">
        <f>ROUNDUP((F223*1.38)/0.05,0)*0.05</f>
        <v>3105</v>
      </c>
      <c r="O223" s="9">
        <f t="shared" si="75"/>
        <v>3882</v>
      </c>
      <c r="P223" s="10">
        <f>ROUNDUP((F223*8),0)</f>
        <v>18000</v>
      </c>
      <c r="Q223" s="10">
        <f t="shared" si="76"/>
        <v>22500</v>
      </c>
      <c r="R223" s="11">
        <f>F223*11</f>
        <v>24750</v>
      </c>
      <c r="S223" s="11">
        <f t="shared" si="77"/>
        <v>30938</v>
      </c>
    </row>
    <row r="224" spans="1:21" ht="29" customHeight="1">
      <c r="A224" s="13" t="s">
        <v>306</v>
      </c>
      <c r="B224" s="35"/>
      <c r="C224" s="22" t="s">
        <v>309</v>
      </c>
      <c r="D224" s="26" t="s">
        <v>310</v>
      </c>
      <c r="E224" s="13"/>
      <c r="F224" s="7">
        <v>395</v>
      </c>
      <c r="G224" s="7">
        <f t="shared" si="72"/>
        <v>494</v>
      </c>
      <c r="H224" s="7">
        <f t="shared" si="81"/>
        <v>415</v>
      </c>
      <c r="I224" s="7">
        <f t="shared" si="82"/>
        <v>519</v>
      </c>
      <c r="J224" s="7" t="s">
        <v>393</v>
      </c>
      <c r="K224" s="7" t="s">
        <v>393</v>
      </c>
      <c r="L224" s="8">
        <f t="shared" si="83"/>
        <v>415</v>
      </c>
      <c r="M224" s="8">
        <f t="shared" si="73"/>
        <v>519</v>
      </c>
      <c r="N224" s="9">
        <f t="shared" si="74"/>
        <v>545.1</v>
      </c>
      <c r="O224" s="9">
        <f t="shared" si="75"/>
        <v>682</v>
      </c>
      <c r="P224" s="10">
        <f>ROUNDUP((F224*8),0)</f>
        <v>3160</v>
      </c>
      <c r="Q224" s="10">
        <f t="shared" si="76"/>
        <v>3950</v>
      </c>
      <c r="R224" s="11">
        <f>F224*11</f>
        <v>4345</v>
      </c>
      <c r="S224" s="11">
        <f t="shared" si="77"/>
        <v>5432</v>
      </c>
    </row>
    <row r="225" spans="1:19" ht="15" customHeight="1">
      <c r="A225" s="13"/>
      <c r="B225" s="13"/>
      <c r="C225" s="22"/>
      <c r="D225" s="14"/>
      <c r="E225" s="13"/>
      <c r="F225" s="7"/>
      <c r="G225" s="7"/>
      <c r="H225" s="7"/>
      <c r="I225" s="7"/>
      <c r="J225" s="7"/>
      <c r="K225" s="7"/>
      <c r="L225" s="8"/>
      <c r="M225" s="8"/>
      <c r="N225" s="9"/>
      <c r="O225" s="9"/>
      <c r="P225" s="10"/>
      <c r="Q225" s="10"/>
      <c r="R225" s="11"/>
      <c r="S225" s="11"/>
    </row>
    <row r="226" spans="1:19" ht="29" customHeight="1">
      <c r="A226" s="13" t="s">
        <v>311</v>
      </c>
      <c r="B226" s="33"/>
      <c r="C226" s="2" t="s">
        <v>312</v>
      </c>
      <c r="D226" s="4"/>
      <c r="E226" s="24" t="s">
        <v>285</v>
      </c>
      <c r="F226" s="7">
        <v>1190</v>
      </c>
      <c r="G226" s="7">
        <f t="shared" si="72"/>
        <v>1488</v>
      </c>
      <c r="H226" s="7" t="s">
        <v>393</v>
      </c>
      <c r="I226" s="7" t="s">
        <v>393</v>
      </c>
      <c r="J226" s="7" t="s">
        <v>393</v>
      </c>
      <c r="K226" s="7" t="s">
        <v>393</v>
      </c>
      <c r="L226" s="8">
        <f>F226*1</f>
        <v>1190</v>
      </c>
      <c r="M226" s="8">
        <f t="shared" si="73"/>
        <v>1488</v>
      </c>
      <c r="N226" s="9">
        <f t="shared" si="74"/>
        <v>1642.2</v>
      </c>
      <c r="O226" s="9">
        <f t="shared" si="75"/>
        <v>2053</v>
      </c>
      <c r="P226" s="10">
        <f>ROUNDUP((F226*8),0)</f>
        <v>9520</v>
      </c>
      <c r="Q226" s="10">
        <f t="shared" si="76"/>
        <v>11900</v>
      </c>
      <c r="R226" s="11">
        <f>F226*11</f>
        <v>13090</v>
      </c>
      <c r="S226" s="11">
        <f t="shared" si="77"/>
        <v>16363</v>
      </c>
    </row>
    <row r="227" spans="1:19" ht="29" customHeight="1">
      <c r="A227" s="13" t="s">
        <v>311</v>
      </c>
      <c r="B227" s="35"/>
      <c r="C227" s="2" t="s">
        <v>313</v>
      </c>
      <c r="D227" s="4"/>
      <c r="E227" s="24" t="s">
        <v>36</v>
      </c>
      <c r="F227" s="7">
        <v>1190</v>
      </c>
      <c r="G227" s="7">
        <f t="shared" si="72"/>
        <v>1488</v>
      </c>
      <c r="H227" s="7" t="s">
        <v>393</v>
      </c>
      <c r="I227" s="7" t="s">
        <v>393</v>
      </c>
      <c r="J227" s="7" t="s">
        <v>393</v>
      </c>
      <c r="K227" s="7" t="s">
        <v>393</v>
      </c>
      <c r="L227" s="8">
        <f>F227*1</f>
        <v>1190</v>
      </c>
      <c r="M227" s="8">
        <f t="shared" si="73"/>
        <v>1488</v>
      </c>
      <c r="N227" s="9">
        <f t="shared" si="74"/>
        <v>1642.2</v>
      </c>
      <c r="O227" s="9">
        <f t="shared" si="75"/>
        <v>2053</v>
      </c>
      <c r="P227" s="10">
        <f>ROUNDUP((F227*8),0)</f>
        <v>9520</v>
      </c>
      <c r="Q227" s="10">
        <f t="shared" si="76"/>
        <v>11900</v>
      </c>
      <c r="R227" s="11">
        <f>F227*11</f>
        <v>13090</v>
      </c>
      <c r="S227" s="11">
        <f t="shared" si="77"/>
        <v>16363</v>
      </c>
    </row>
    <row r="228" spans="1:19" ht="15" customHeight="1">
      <c r="A228" s="13"/>
      <c r="B228" s="13"/>
      <c r="C228" s="22"/>
      <c r="D228" s="14"/>
      <c r="E228" s="13"/>
      <c r="F228" s="7"/>
      <c r="G228" s="7"/>
      <c r="H228" s="7"/>
      <c r="I228" s="7"/>
      <c r="J228" s="7"/>
      <c r="K228" s="7"/>
      <c r="L228" s="8"/>
      <c r="M228" s="8"/>
      <c r="N228" s="9"/>
      <c r="O228" s="9"/>
      <c r="P228" s="10"/>
      <c r="Q228" s="10"/>
      <c r="R228" s="11"/>
      <c r="S228" s="11"/>
    </row>
    <row r="229" spans="1:19" ht="29" customHeight="1">
      <c r="A229" s="13" t="s">
        <v>314</v>
      </c>
      <c r="B229" s="33"/>
      <c r="C229" s="26" t="s">
        <v>315</v>
      </c>
      <c r="D229" s="22" t="s">
        <v>316</v>
      </c>
      <c r="E229" s="24" t="s">
        <v>285</v>
      </c>
      <c r="F229" s="7">
        <v>425</v>
      </c>
      <c r="G229" s="7">
        <f t="shared" si="72"/>
        <v>532</v>
      </c>
      <c r="H229" s="7">
        <f t="shared" ref="H229:H242" si="84">F229+20</f>
        <v>445</v>
      </c>
      <c r="I229" s="7">
        <f t="shared" si="82"/>
        <v>557</v>
      </c>
      <c r="J229" s="7" t="s">
        <v>393</v>
      </c>
      <c r="K229" s="7" t="s">
        <v>393</v>
      </c>
      <c r="L229" s="8">
        <f t="shared" si="83"/>
        <v>445</v>
      </c>
      <c r="M229" s="8">
        <f t="shared" si="73"/>
        <v>557</v>
      </c>
      <c r="N229" s="9">
        <f t="shared" si="74"/>
        <v>586.5</v>
      </c>
      <c r="O229" s="9">
        <f t="shared" si="75"/>
        <v>734</v>
      </c>
      <c r="P229" s="10">
        <f t="shared" ref="P229:P244" si="85">ROUNDUP((F229*8),0)</f>
        <v>3400</v>
      </c>
      <c r="Q229" s="10">
        <f t="shared" si="76"/>
        <v>4250</v>
      </c>
      <c r="R229" s="11">
        <f t="shared" ref="R229:R244" si="86">F229*11</f>
        <v>4675</v>
      </c>
      <c r="S229" s="11">
        <f t="shared" si="77"/>
        <v>5844</v>
      </c>
    </row>
    <row r="230" spans="1:19" ht="29" customHeight="1">
      <c r="A230" s="13" t="s">
        <v>314</v>
      </c>
      <c r="B230" s="35"/>
      <c r="C230" s="26" t="s">
        <v>317</v>
      </c>
      <c r="D230" s="22" t="s">
        <v>316</v>
      </c>
      <c r="E230" s="24" t="s">
        <v>36</v>
      </c>
      <c r="F230" s="7">
        <v>425</v>
      </c>
      <c r="G230" s="7">
        <f t="shared" si="72"/>
        <v>532</v>
      </c>
      <c r="H230" s="7">
        <f t="shared" si="84"/>
        <v>445</v>
      </c>
      <c r="I230" s="7">
        <f t="shared" si="82"/>
        <v>557</v>
      </c>
      <c r="J230" s="7" t="s">
        <v>393</v>
      </c>
      <c r="K230" s="7" t="s">
        <v>393</v>
      </c>
      <c r="L230" s="8">
        <f t="shared" si="83"/>
        <v>445</v>
      </c>
      <c r="M230" s="8">
        <f t="shared" si="73"/>
        <v>557</v>
      </c>
      <c r="N230" s="9">
        <f t="shared" si="74"/>
        <v>586.5</v>
      </c>
      <c r="O230" s="9">
        <f t="shared" si="75"/>
        <v>734</v>
      </c>
      <c r="P230" s="10">
        <f t="shared" si="85"/>
        <v>3400</v>
      </c>
      <c r="Q230" s="10">
        <f t="shared" si="76"/>
        <v>4250</v>
      </c>
      <c r="R230" s="11">
        <f t="shared" si="86"/>
        <v>4675</v>
      </c>
      <c r="S230" s="11">
        <f t="shared" si="77"/>
        <v>5844</v>
      </c>
    </row>
    <row r="231" spans="1:19" ht="29" customHeight="1">
      <c r="A231" s="13" t="s">
        <v>314</v>
      </c>
      <c r="B231" s="33"/>
      <c r="C231" s="26" t="s">
        <v>318</v>
      </c>
      <c r="D231" s="22" t="s">
        <v>319</v>
      </c>
      <c r="E231" s="24" t="s">
        <v>285</v>
      </c>
      <c r="F231" s="7">
        <v>345</v>
      </c>
      <c r="G231" s="7">
        <f t="shared" si="72"/>
        <v>432</v>
      </c>
      <c r="H231" s="7">
        <f t="shared" si="84"/>
        <v>365</v>
      </c>
      <c r="I231" s="7">
        <f t="shared" si="82"/>
        <v>457</v>
      </c>
      <c r="J231" s="7" t="s">
        <v>393</v>
      </c>
      <c r="K231" s="7" t="s">
        <v>393</v>
      </c>
      <c r="L231" s="8">
        <f t="shared" si="83"/>
        <v>365</v>
      </c>
      <c r="M231" s="8">
        <f t="shared" si="73"/>
        <v>457</v>
      </c>
      <c r="N231" s="9">
        <f t="shared" si="74"/>
        <v>476.1</v>
      </c>
      <c r="O231" s="9">
        <f t="shared" si="75"/>
        <v>596</v>
      </c>
      <c r="P231" s="10">
        <f t="shared" si="85"/>
        <v>2760</v>
      </c>
      <c r="Q231" s="10">
        <f t="shared" si="76"/>
        <v>3450</v>
      </c>
      <c r="R231" s="11">
        <f t="shared" si="86"/>
        <v>3795</v>
      </c>
      <c r="S231" s="11">
        <f t="shared" si="77"/>
        <v>4744</v>
      </c>
    </row>
    <row r="232" spans="1:19" ht="29" customHeight="1">
      <c r="A232" s="13" t="s">
        <v>314</v>
      </c>
      <c r="B232" s="35"/>
      <c r="C232" s="26" t="s">
        <v>320</v>
      </c>
      <c r="D232" s="22" t="s">
        <v>319</v>
      </c>
      <c r="E232" s="24" t="s">
        <v>36</v>
      </c>
      <c r="F232" s="7">
        <v>345</v>
      </c>
      <c r="G232" s="7">
        <f t="shared" si="72"/>
        <v>432</v>
      </c>
      <c r="H232" s="7">
        <f t="shared" si="84"/>
        <v>365</v>
      </c>
      <c r="I232" s="7">
        <f t="shared" si="82"/>
        <v>457</v>
      </c>
      <c r="J232" s="7" t="s">
        <v>393</v>
      </c>
      <c r="K232" s="7" t="s">
        <v>393</v>
      </c>
      <c r="L232" s="8">
        <f t="shared" si="83"/>
        <v>365</v>
      </c>
      <c r="M232" s="8">
        <f t="shared" si="73"/>
        <v>457</v>
      </c>
      <c r="N232" s="9">
        <f t="shared" si="74"/>
        <v>476.1</v>
      </c>
      <c r="O232" s="9">
        <f t="shared" si="75"/>
        <v>596</v>
      </c>
      <c r="P232" s="10">
        <f t="shared" si="85"/>
        <v>2760</v>
      </c>
      <c r="Q232" s="10">
        <f t="shared" si="76"/>
        <v>3450</v>
      </c>
      <c r="R232" s="11">
        <f t="shared" si="86"/>
        <v>3795</v>
      </c>
      <c r="S232" s="11">
        <f t="shared" si="77"/>
        <v>4744</v>
      </c>
    </row>
    <row r="233" spans="1:19" ht="29" customHeight="1">
      <c r="A233" s="13" t="s">
        <v>314</v>
      </c>
      <c r="B233" s="33"/>
      <c r="C233" s="26" t="s">
        <v>321</v>
      </c>
      <c r="D233" s="22" t="s">
        <v>322</v>
      </c>
      <c r="E233" s="24" t="s">
        <v>285</v>
      </c>
      <c r="F233" s="7">
        <v>475</v>
      </c>
      <c r="G233" s="7">
        <f t="shared" si="72"/>
        <v>594</v>
      </c>
      <c r="H233" s="7">
        <f t="shared" si="84"/>
        <v>495</v>
      </c>
      <c r="I233" s="7">
        <f t="shared" si="82"/>
        <v>619</v>
      </c>
      <c r="J233" s="7" t="s">
        <v>393</v>
      </c>
      <c r="K233" s="7" t="s">
        <v>393</v>
      </c>
      <c r="L233" s="8">
        <f t="shared" si="83"/>
        <v>495</v>
      </c>
      <c r="M233" s="8">
        <f t="shared" si="73"/>
        <v>619</v>
      </c>
      <c r="N233" s="9">
        <f t="shared" si="74"/>
        <v>655.5</v>
      </c>
      <c r="O233" s="9">
        <f t="shared" si="75"/>
        <v>820</v>
      </c>
      <c r="P233" s="10">
        <f t="shared" si="85"/>
        <v>3800</v>
      </c>
      <c r="Q233" s="10">
        <f t="shared" si="76"/>
        <v>4750</v>
      </c>
      <c r="R233" s="11">
        <f t="shared" si="86"/>
        <v>5225</v>
      </c>
      <c r="S233" s="11">
        <f t="shared" si="77"/>
        <v>6532</v>
      </c>
    </row>
    <row r="234" spans="1:19" ht="29" customHeight="1">
      <c r="A234" s="13" t="s">
        <v>314</v>
      </c>
      <c r="B234" s="34"/>
      <c r="C234" s="26" t="s">
        <v>323</v>
      </c>
      <c r="D234" s="22" t="s">
        <v>322</v>
      </c>
      <c r="E234" s="24" t="s">
        <v>36</v>
      </c>
      <c r="F234" s="7">
        <v>475</v>
      </c>
      <c r="G234" s="7">
        <f t="shared" si="72"/>
        <v>594</v>
      </c>
      <c r="H234" s="7">
        <f t="shared" si="84"/>
        <v>495</v>
      </c>
      <c r="I234" s="7">
        <f t="shared" si="82"/>
        <v>619</v>
      </c>
      <c r="J234" s="7" t="s">
        <v>393</v>
      </c>
      <c r="K234" s="7" t="s">
        <v>393</v>
      </c>
      <c r="L234" s="8">
        <f t="shared" si="83"/>
        <v>495</v>
      </c>
      <c r="M234" s="8">
        <f t="shared" si="73"/>
        <v>619</v>
      </c>
      <c r="N234" s="9">
        <f t="shared" si="74"/>
        <v>655.5</v>
      </c>
      <c r="O234" s="9">
        <f t="shared" si="75"/>
        <v>820</v>
      </c>
      <c r="P234" s="10">
        <f t="shared" si="85"/>
        <v>3800</v>
      </c>
      <c r="Q234" s="10">
        <f t="shared" si="76"/>
        <v>4750</v>
      </c>
      <c r="R234" s="11">
        <f t="shared" si="86"/>
        <v>5225</v>
      </c>
      <c r="S234" s="11">
        <f t="shared" si="77"/>
        <v>6532</v>
      </c>
    </row>
    <row r="235" spans="1:19" ht="29" customHeight="1">
      <c r="A235" s="13" t="s">
        <v>314</v>
      </c>
      <c r="B235" s="34"/>
      <c r="C235" s="26" t="s">
        <v>324</v>
      </c>
      <c r="D235" s="22" t="s">
        <v>325</v>
      </c>
      <c r="E235" s="24" t="s">
        <v>285</v>
      </c>
      <c r="F235" s="7">
        <v>475</v>
      </c>
      <c r="G235" s="7">
        <f t="shared" si="72"/>
        <v>594</v>
      </c>
      <c r="H235" s="7">
        <f t="shared" si="84"/>
        <v>495</v>
      </c>
      <c r="I235" s="7">
        <f t="shared" si="82"/>
        <v>619</v>
      </c>
      <c r="J235" s="7" t="s">
        <v>393</v>
      </c>
      <c r="K235" s="7" t="s">
        <v>393</v>
      </c>
      <c r="L235" s="8">
        <f t="shared" si="83"/>
        <v>495</v>
      </c>
      <c r="M235" s="8">
        <f t="shared" si="73"/>
        <v>619</v>
      </c>
      <c r="N235" s="9">
        <f t="shared" si="74"/>
        <v>655.5</v>
      </c>
      <c r="O235" s="9">
        <f t="shared" si="75"/>
        <v>820</v>
      </c>
      <c r="P235" s="10">
        <f t="shared" si="85"/>
        <v>3800</v>
      </c>
      <c r="Q235" s="10">
        <f t="shared" si="76"/>
        <v>4750</v>
      </c>
      <c r="R235" s="11">
        <f t="shared" si="86"/>
        <v>5225</v>
      </c>
      <c r="S235" s="11">
        <f t="shared" si="77"/>
        <v>6532</v>
      </c>
    </row>
    <row r="236" spans="1:19" ht="29" customHeight="1">
      <c r="A236" s="13" t="s">
        <v>314</v>
      </c>
      <c r="B236" s="35"/>
      <c r="C236" s="26" t="s">
        <v>326</v>
      </c>
      <c r="D236" s="22" t="s">
        <v>325</v>
      </c>
      <c r="E236" s="24" t="s">
        <v>36</v>
      </c>
      <c r="F236" s="7">
        <v>475</v>
      </c>
      <c r="G236" s="7">
        <f t="shared" si="72"/>
        <v>594</v>
      </c>
      <c r="H236" s="7">
        <f t="shared" si="84"/>
        <v>495</v>
      </c>
      <c r="I236" s="7">
        <f t="shared" si="82"/>
        <v>619</v>
      </c>
      <c r="J236" s="7" t="s">
        <v>393</v>
      </c>
      <c r="K236" s="7" t="s">
        <v>393</v>
      </c>
      <c r="L236" s="8">
        <f t="shared" si="83"/>
        <v>495</v>
      </c>
      <c r="M236" s="8">
        <f t="shared" si="73"/>
        <v>619</v>
      </c>
      <c r="N236" s="9">
        <f t="shared" si="74"/>
        <v>655.5</v>
      </c>
      <c r="O236" s="9">
        <f t="shared" si="75"/>
        <v>820</v>
      </c>
      <c r="P236" s="10">
        <f t="shared" si="85"/>
        <v>3800</v>
      </c>
      <c r="Q236" s="10">
        <f t="shared" si="76"/>
        <v>4750</v>
      </c>
      <c r="R236" s="11">
        <f t="shared" si="86"/>
        <v>5225</v>
      </c>
      <c r="S236" s="11">
        <f t="shared" si="77"/>
        <v>6532</v>
      </c>
    </row>
    <row r="237" spans="1:19" ht="29" customHeight="1">
      <c r="A237" s="13" t="s">
        <v>314</v>
      </c>
      <c r="B237" s="33"/>
      <c r="C237" s="27" t="s">
        <v>327</v>
      </c>
      <c r="D237" s="22" t="s">
        <v>328</v>
      </c>
      <c r="E237" s="24" t="s">
        <v>285</v>
      </c>
      <c r="F237" s="7">
        <v>335</v>
      </c>
      <c r="G237" s="7">
        <f t="shared" si="72"/>
        <v>419</v>
      </c>
      <c r="H237" s="7">
        <f t="shared" si="84"/>
        <v>355</v>
      </c>
      <c r="I237" s="7">
        <f t="shared" si="82"/>
        <v>444</v>
      </c>
      <c r="J237" s="7" t="s">
        <v>393</v>
      </c>
      <c r="K237" s="7" t="s">
        <v>393</v>
      </c>
      <c r="L237" s="8">
        <f t="shared" si="83"/>
        <v>355</v>
      </c>
      <c r="M237" s="8">
        <f t="shared" si="73"/>
        <v>444</v>
      </c>
      <c r="N237" s="9">
        <f t="shared" si="74"/>
        <v>462.3</v>
      </c>
      <c r="O237" s="9">
        <f t="shared" si="75"/>
        <v>578</v>
      </c>
      <c r="P237" s="10">
        <f t="shared" si="85"/>
        <v>2680</v>
      </c>
      <c r="Q237" s="10">
        <f t="shared" si="76"/>
        <v>3350</v>
      </c>
      <c r="R237" s="11">
        <f t="shared" si="86"/>
        <v>3685</v>
      </c>
      <c r="S237" s="11">
        <f t="shared" si="77"/>
        <v>4607</v>
      </c>
    </row>
    <row r="238" spans="1:19" ht="29" customHeight="1">
      <c r="A238" s="13" t="s">
        <v>314</v>
      </c>
      <c r="B238" s="35"/>
      <c r="C238" s="27" t="s">
        <v>329</v>
      </c>
      <c r="D238" s="22" t="s">
        <v>328</v>
      </c>
      <c r="E238" s="24" t="s">
        <v>36</v>
      </c>
      <c r="F238" s="7">
        <v>335</v>
      </c>
      <c r="G238" s="7">
        <f t="shared" si="72"/>
        <v>419</v>
      </c>
      <c r="H238" s="7">
        <f t="shared" si="84"/>
        <v>355</v>
      </c>
      <c r="I238" s="7">
        <f t="shared" si="82"/>
        <v>444</v>
      </c>
      <c r="J238" s="7" t="s">
        <v>393</v>
      </c>
      <c r="K238" s="7" t="s">
        <v>393</v>
      </c>
      <c r="L238" s="8">
        <f t="shared" si="83"/>
        <v>355</v>
      </c>
      <c r="M238" s="8">
        <f t="shared" si="73"/>
        <v>444</v>
      </c>
      <c r="N238" s="9">
        <f t="shared" si="74"/>
        <v>462.3</v>
      </c>
      <c r="O238" s="9">
        <f t="shared" si="75"/>
        <v>578</v>
      </c>
      <c r="P238" s="10">
        <f t="shared" si="85"/>
        <v>2680</v>
      </c>
      <c r="Q238" s="10">
        <f t="shared" si="76"/>
        <v>3350</v>
      </c>
      <c r="R238" s="11">
        <f t="shared" si="86"/>
        <v>3685</v>
      </c>
      <c r="S238" s="11">
        <f t="shared" si="77"/>
        <v>4607</v>
      </c>
    </row>
    <row r="239" spans="1:19" ht="29" customHeight="1">
      <c r="A239" s="13" t="s">
        <v>314</v>
      </c>
      <c r="B239" s="33"/>
      <c r="C239" s="26" t="s">
        <v>330</v>
      </c>
      <c r="D239" s="22" t="s">
        <v>331</v>
      </c>
      <c r="E239" s="24" t="s">
        <v>285</v>
      </c>
      <c r="F239" s="7">
        <v>225</v>
      </c>
      <c r="G239" s="7">
        <f t="shared" si="72"/>
        <v>282</v>
      </c>
      <c r="H239" s="7">
        <f t="shared" si="84"/>
        <v>245</v>
      </c>
      <c r="I239" s="7">
        <f t="shared" si="82"/>
        <v>307</v>
      </c>
      <c r="J239" s="7" t="s">
        <v>393</v>
      </c>
      <c r="K239" s="7" t="s">
        <v>393</v>
      </c>
      <c r="L239" s="8">
        <f t="shared" si="83"/>
        <v>245</v>
      </c>
      <c r="M239" s="8">
        <f t="shared" si="73"/>
        <v>307</v>
      </c>
      <c r="N239" s="9">
        <f t="shared" si="74"/>
        <v>310.5</v>
      </c>
      <c r="O239" s="9">
        <f t="shared" si="75"/>
        <v>389</v>
      </c>
      <c r="P239" s="10">
        <f t="shared" si="85"/>
        <v>1800</v>
      </c>
      <c r="Q239" s="10">
        <f t="shared" si="76"/>
        <v>2250</v>
      </c>
      <c r="R239" s="11">
        <f t="shared" si="86"/>
        <v>2475</v>
      </c>
      <c r="S239" s="11">
        <f t="shared" si="77"/>
        <v>3094</v>
      </c>
    </row>
    <row r="240" spans="1:19" ht="29" customHeight="1">
      <c r="A240" s="13" t="s">
        <v>314</v>
      </c>
      <c r="B240" s="34"/>
      <c r="C240" s="26" t="s">
        <v>332</v>
      </c>
      <c r="D240" s="22" t="s">
        <v>331</v>
      </c>
      <c r="E240" s="24" t="s">
        <v>36</v>
      </c>
      <c r="F240" s="7">
        <v>225</v>
      </c>
      <c r="G240" s="7">
        <f t="shared" si="72"/>
        <v>282</v>
      </c>
      <c r="H240" s="7">
        <f t="shared" si="84"/>
        <v>245</v>
      </c>
      <c r="I240" s="7">
        <f t="shared" si="82"/>
        <v>307</v>
      </c>
      <c r="J240" s="7" t="s">
        <v>393</v>
      </c>
      <c r="K240" s="7" t="s">
        <v>393</v>
      </c>
      <c r="L240" s="8">
        <f t="shared" si="83"/>
        <v>245</v>
      </c>
      <c r="M240" s="8">
        <f t="shared" si="73"/>
        <v>307</v>
      </c>
      <c r="N240" s="9">
        <f t="shared" si="74"/>
        <v>310.5</v>
      </c>
      <c r="O240" s="9">
        <f t="shared" si="75"/>
        <v>389</v>
      </c>
      <c r="P240" s="10">
        <f t="shared" si="85"/>
        <v>1800</v>
      </c>
      <c r="Q240" s="10">
        <f t="shared" si="76"/>
        <v>2250</v>
      </c>
      <c r="R240" s="11">
        <f t="shared" si="86"/>
        <v>2475</v>
      </c>
      <c r="S240" s="11">
        <f t="shared" si="77"/>
        <v>3094</v>
      </c>
    </row>
    <row r="241" spans="1:19" ht="29" customHeight="1">
      <c r="A241" s="13" t="s">
        <v>314</v>
      </c>
      <c r="B241" s="34"/>
      <c r="C241" s="26" t="s">
        <v>333</v>
      </c>
      <c r="D241" s="22" t="s">
        <v>334</v>
      </c>
      <c r="E241" s="24" t="s">
        <v>285</v>
      </c>
      <c r="F241" s="7">
        <v>225</v>
      </c>
      <c r="G241" s="7">
        <f t="shared" si="72"/>
        <v>282</v>
      </c>
      <c r="H241" s="7">
        <f t="shared" si="84"/>
        <v>245</v>
      </c>
      <c r="I241" s="7">
        <f t="shared" si="82"/>
        <v>307</v>
      </c>
      <c r="J241" s="7" t="s">
        <v>393</v>
      </c>
      <c r="K241" s="7" t="s">
        <v>393</v>
      </c>
      <c r="L241" s="8">
        <f t="shared" si="83"/>
        <v>245</v>
      </c>
      <c r="M241" s="8">
        <f t="shared" si="73"/>
        <v>307</v>
      </c>
      <c r="N241" s="9">
        <f t="shared" si="74"/>
        <v>310.5</v>
      </c>
      <c r="O241" s="9">
        <f t="shared" si="75"/>
        <v>389</v>
      </c>
      <c r="P241" s="10">
        <f t="shared" si="85"/>
        <v>1800</v>
      </c>
      <c r="Q241" s="10">
        <f t="shared" si="76"/>
        <v>2250</v>
      </c>
      <c r="R241" s="11">
        <f t="shared" si="86"/>
        <v>2475</v>
      </c>
      <c r="S241" s="11">
        <f t="shared" si="77"/>
        <v>3094</v>
      </c>
    </row>
    <row r="242" spans="1:19" ht="29" customHeight="1">
      <c r="A242" s="13" t="s">
        <v>314</v>
      </c>
      <c r="B242" s="35"/>
      <c r="C242" s="27" t="s">
        <v>335</v>
      </c>
      <c r="D242" s="22" t="s">
        <v>334</v>
      </c>
      <c r="E242" s="24" t="s">
        <v>36</v>
      </c>
      <c r="F242" s="7">
        <v>225</v>
      </c>
      <c r="G242" s="7">
        <f t="shared" si="72"/>
        <v>282</v>
      </c>
      <c r="H242" s="7">
        <f t="shared" si="84"/>
        <v>245</v>
      </c>
      <c r="I242" s="7">
        <f t="shared" si="82"/>
        <v>307</v>
      </c>
      <c r="J242" s="7" t="s">
        <v>393</v>
      </c>
      <c r="K242" s="7" t="s">
        <v>393</v>
      </c>
      <c r="L242" s="8">
        <f t="shared" si="83"/>
        <v>245</v>
      </c>
      <c r="M242" s="8">
        <f t="shared" si="73"/>
        <v>307</v>
      </c>
      <c r="N242" s="9">
        <f t="shared" si="74"/>
        <v>310.5</v>
      </c>
      <c r="O242" s="9">
        <f t="shared" si="75"/>
        <v>389</v>
      </c>
      <c r="P242" s="10">
        <f t="shared" si="85"/>
        <v>1800</v>
      </c>
      <c r="Q242" s="10">
        <f t="shared" si="76"/>
        <v>2250</v>
      </c>
      <c r="R242" s="11">
        <f t="shared" si="86"/>
        <v>2475</v>
      </c>
      <c r="S242" s="11">
        <f t="shared" si="77"/>
        <v>3094</v>
      </c>
    </row>
    <row r="243" spans="1:19" ht="29" customHeight="1">
      <c r="A243" s="13" t="s">
        <v>314</v>
      </c>
      <c r="B243" s="13"/>
      <c r="C243" s="27" t="s">
        <v>336</v>
      </c>
      <c r="D243" s="26" t="s">
        <v>337</v>
      </c>
      <c r="E243" s="13"/>
      <c r="F243" s="7">
        <v>55</v>
      </c>
      <c r="G243" s="7">
        <f t="shared" si="72"/>
        <v>69</v>
      </c>
      <c r="H243" s="7" t="s">
        <v>393</v>
      </c>
      <c r="I243" s="7" t="s">
        <v>393</v>
      </c>
      <c r="J243" s="7" t="s">
        <v>393</v>
      </c>
      <c r="K243" s="7" t="s">
        <v>393</v>
      </c>
      <c r="L243" s="8">
        <f>F243*1</f>
        <v>55</v>
      </c>
      <c r="M243" s="8">
        <f t="shared" si="73"/>
        <v>69</v>
      </c>
      <c r="N243" s="9">
        <f t="shared" si="74"/>
        <v>75.900000000000006</v>
      </c>
      <c r="O243" s="9">
        <f t="shared" si="75"/>
        <v>95</v>
      </c>
      <c r="P243" s="10">
        <f t="shared" si="85"/>
        <v>440</v>
      </c>
      <c r="Q243" s="10">
        <f t="shared" si="76"/>
        <v>550</v>
      </c>
      <c r="R243" s="11">
        <f t="shared" si="86"/>
        <v>605</v>
      </c>
      <c r="S243" s="11">
        <f t="shared" si="77"/>
        <v>757</v>
      </c>
    </row>
    <row r="244" spans="1:19" ht="29" customHeight="1">
      <c r="A244" s="13" t="s">
        <v>314</v>
      </c>
      <c r="B244" s="13"/>
      <c r="C244" s="27" t="s">
        <v>338</v>
      </c>
      <c r="D244" s="26" t="s">
        <v>339</v>
      </c>
      <c r="E244" s="13"/>
      <c r="F244" s="7">
        <v>55</v>
      </c>
      <c r="G244" s="7">
        <f t="shared" si="72"/>
        <v>69</v>
      </c>
      <c r="H244" s="7" t="s">
        <v>393</v>
      </c>
      <c r="I244" s="7" t="s">
        <v>393</v>
      </c>
      <c r="J244" s="7" t="s">
        <v>393</v>
      </c>
      <c r="K244" s="7" t="s">
        <v>393</v>
      </c>
      <c r="L244" s="8">
        <f>F244*1</f>
        <v>55</v>
      </c>
      <c r="M244" s="8">
        <f t="shared" si="73"/>
        <v>69</v>
      </c>
      <c r="N244" s="9">
        <f t="shared" si="74"/>
        <v>75.900000000000006</v>
      </c>
      <c r="O244" s="9">
        <f t="shared" si="75"/>
        <v>95</v>
      </c>
      <c r="P244" s="10">
        <f t="shared" si="85"/>
        <v>440</v>
      </c>
      <c r="Q244" s="10">
        <f t="shared" si="76"/>
        <v>550</v>
      </c>
      <c r="R244" s="11">
        <f t="shared" si="86"/>
        <v>605</v>
      </c>
      <c r="S244" s="11">
        <f t="shared" si="77"/>
        <v>757</v>
      </c>
    </row>
    <row r="245" spans="1:19" ht="15" customHeight="1">
      <c r="A245" s="13"/>
      <c r="B245" s="13"/>
      <c r="C245" s="27"/>
      <c r="D245" s="14"/>
      <c r="E245" s="13"/>
      <c r="F245" s="7"/>
      <c r="G245" s="7"/>
      <c r="H245" s="7"/>
      <c r="I245" s="7"/>
      <c r="J245" s="7"/>
      <c r="K245" s="7"/>
      <c r="L245" s="8"/>
      <c r="M245" s="8"/>
      <c r="N245" s="9"/>
      <c r="O245" s="9"/>
      <c r="P245" s="10"/>
      <c r="Q245" s="10"/>
      <c r="R245" s="11"/>
      <c r="S245" s="11"/>
    </row>
    <row r="246" spans="1:19" ht="29" customHeight="1">
      <c r="A246" s="13" t="s">
        <v>340</v>
      </c>
      <c r="B246" s="33"/>
      <c r="C246" s="28" t="s">
        <v>341</v>
      </c>
      <c r="D246" s="22" t="s">
        <v>33</v>
      </c>
      <c r="E246" s="24" t="s">
        <v>285</v>
      </c>
      <c r="F246" s="7">
        <v>330</v>
      </c>
      <c r="G246" s="7">
        <f t="shared" si="72"/>
        <v>413</v>
      </c>
      <c r="H246" s="7">
        <f t="shared" ref="H246:H249" si="87">F246+20</f>
        <v>350</v>
      </c>
      <c r="I246" s="7">
        <f t="shared" si="82"/>
        <v>438</v>
      </c>
      <c r="J246" s="7" t="s">
        <v>393</v>
      </c>
      <c r="K246" s="7" t="s">
        <v>393</v>
      </c>
      <c r="L246" s="8">
        <f t="shared" si="83"/>
        <v>350</v>
      </c>
      <c r="M246" s="8">
        <f t="shared" si="73"/>
        <v>438</v>
      </c>
      <c r="N246" s="9">
        <f t="shared" si="74"/>
        <v>455.40000000000003</v>
      </c>
      <c r="O246" s="9">
        <f t="shared" si="75"/>
        <v>570</v>
      </c>
      <c r="P246" s="10">
        <f>ROUNDUP((F246*8),0)</f>
        <v>2640</v>
      </c>
      <c r="Q246" s="10">
        <f t="shared" si="76"/>
        <v>3300</v>
      </c>
      <c r="R246" s="11">
        <f>F246*11</f>
        <v>3630</v>
      </c>
      <c r="S246" s="11">
        <f t="shared" si="77"/>
        <v>4538</v>
      </c>
    </row>
    <row r="247" spans="1:19" ht="29" customHeight="1">
      <c r="A247" s="13" t="s">
        <v>340</v>
      </c>
      <c r="B247" s="35"/>
      <c r="C247" s="28" t="s">
        <v>342</v>
      </c>
      <c r="D247" s="22" t="s">
        <v>33</v>
      </c>
      <c r="E247" s="24" t="s">
        <v>36</v>
      </c>
      <c r="F247" s="7">
        <v>330</v>
      </c>
      <c r="G247" s="7">
        <f t="shared" si="72"/>
        <v>413</v>
      </c>
      <c r="H247" s="7">
        <f t="shared" si="87"/>
        <v>350</v>
      </c>
      <c r="I247" s="7">
        <f t="shared" si="82"/>
        <v>438</v>
      </c>
      <c r="J247" s="7" t="s">
        <v>393</v>
      </c>
      <c r="K247" s="7" t="s">
        <v>393</v>
      </c>
      <c r="L247" s="8">
        <f t="shared" si="83"/>
        <v>350</v>
      </c>
      <c r="M247" s="8">
        <f t="shared" si="73"/>
        <v>438</v>
      </c>
      <c r="N247" s="9">
        <f t="shared" si="74"/>
        <v>455.40000000000003</v>
      </c>
      <c r="O247" s="9">
        <f t="shared" si="75"/>
        <v>570</v>
      </c>
      <c r="P247" s="10">
        <f>ROUNDUP((F247*8),0)</f>
        <v>2640</v>
      </c>
      <c r="Q247" s="10">
        <f t="shared" si="76"/>
        <v>3300</v>
      </c>
      <c r="R247" s="11">
        <f>F247*11</f>
        <v>3630</v>
      </c>
      <c r="S247" s="11">
        <f t="shared" si="77"/>
        <v>4538</v>
      </c>
    </row>
    <row r="248" spans="1:19" ht="29" customHeight="1">
      <c r="A248" s="13" t="s">
        <v>340</v>
      </c>
      <c r="B248" s="33"/>
      <c r="C248" s="28" t="s">
        <v>343</v>
      </c>
      <c r="D248" s="22" t="s">
        <v>344</v>
      </c>
      <c r="E248" s="24" t="s">
        <v>285</v>
      </c>
      <c r="F248" s="7">
        <v>275</v>
      </c>
      <c r="G248" s="7">
        <f t="shared" si="72"/>
        <v>344</v>
      </c>
      <c r="H248" s="7">
        <f t="shared" si="87"/>
        <v>295</v>
      </c>
      <c r="I248" s="7">
        <f t="shared" si="82"/>
        <v>369</v>
      </c>
      <c r="J248" s="7" t="s">
        <v>393</v>
      </c>
      <c r="K248" s="7" t="s">
        <v>393</v>
      </c>
      <c r="L248" s="8">
        <f t="shared" si="83"/>
        <v>295</v>
      </c>
      <c r="M248" s="8">
        <f t="shared" si="73"/>
        <v>369</v>
      </c>
      <c r="N248" s="9">
        <f t="shared" si="74"/>
        <v>379.5</v>
      </c>
      <c r="O248" s="9">
        <f t="shared" si="75"/>
        <v>475</v>
      </c>
      <c r="P248" s="10">
        <f>ROUNDUP((F248*8),0)</f>
        <v>2200</v>
      </c>
      <c r="Q248" s="10">
        <f t="shared" si="76"/>
        <v>2750</v>
      </c>
      <c r="R248" s="11">
        <f>F248*11</f>
        <v>3025</v>
      </c>
      <c r="S248" s="11">
        <f t="shared" si="77"/>
        <v>3782</v>
      </c>
    </row>
    <row r="249" spans="1:19" ht="29" customHeight="1">
      <c r="A249" s="13" t="s">
        <v>340</v>
      </c>
      <c r="B249" s="35"/>
      <c r="C249" s="28" t="s">
        <v>345</v>
      </c>
      <c r="D249" s="22" t="s">
        <v>344</v>
      </c>
      <c r="E249" s="24" t="s">
        <v>36</v>
      </c>
      <c r="F249" s="7">
        <v>275</v>
      </c>
      <c r="G249" s="7">
        <f t="shared" si="72"/>
        <v>344</v>
      </c>
      <c r="H249" s="7">
        <f t="shared" si="87"/>
        <v>295</v>
      </c>
      <c r="I249" s="7">
        <f t="shared" si="82"/>
        <v>369</v>
      </c>
      <c r="J249" s="7" t="s">
        <v>393</v>
      </c>
      <c r="K249" s="7" t="s">
        <v>393</v>
      </c>
      <c r="L249" s="8">
        <f t="shared" si="83"/>
        <v>295</v>
      </c>
      <c r="M249" s="8">
        <f t="shared" si="73"/>
        <v>369</v>
      </c>
      <c r="N249" s="9">
        <f t="shared" si="74"/>
        <v>379.5</v>
      </c>
      <c r="O249" s="9">
        <f t="shared" si="75"/>
        <v>475</v>
      </c>
      <c r="P249" s="10">
        <f>ROUNDUP((F249*8),0)</f>
        <v>2200</v>
      </c>
      <c r="Q249" s="10">
        <f t="shared" si="76"/>
        <v>2750</v>
      </c>
      <c r="R249" s="11">
        <f>F249*11</f>
        <v>3025</v>
      </c>
      <c r="S249" s="11">
        <f t="shared" si="77"/>
        <v>3782</v>
      </c>
    </row>
    <row r="250" spans="1:19" ht="15" customHeight="1">
      <c r="A250" s="13"/>
      <c r="B250" s="13"/>
      <c r="C250" s="22"/>
      <c r="D250" s="13"/>
      <c r="E250" s="13"/>
      <c r="F250" s="7"/>
      <c r="G250" s="7"/>
      <c r="H250" s="7"/>
      <c r="I250" s="7"/>
      <c r="J250" s="7"/>
      <c r="K250" s="7"/>
      <c r="L250" s="8"/>
      <c r="M250" s="8"/>
      <c r="N250" s="9"/>
      <c r="O250" s="9"/>
      <c r="P250" s="10"/>
      <c r="Q250" s="10"/>
      <c r="R250" s="11"/>
      <c r="S250" s="11"/>
    </row>
    <row r="251" spans="1:19" ht="29" customHeight="1">
      <c r="A251" s="13" t="s">
        <v>346</v>
      </c>
      <c r="B251" s="13"/>
      <c r="C251" s="28" t="s">
        <v>347</v>
      </c>
      <c r="D251" s="22"/>
      <c r="E251" s="13"/>
      <c r="F251" s="7">
        <v>225</v>
      </c>
      <c r="G251" s="7">
        <f t="shared" si="72"/>
        <v>282</v>
      </c>
      <c r="H251" s="7" t="s">
        <v>393</v>
      </c>
      <c r="I251" s="7" t="s">
        <v>393</v>
      </c>
      <c r="J251" s="7" t="s">
        <v>393</v>
      </c>
      <c r="K251" s="7" t="s">
        <v>393</v>
      </c>
      <c r="L251" s="8">
        <f>F251*1</f>
        <v>225</v>
      </c>
      <c r="M251" s="8">
        <f t="shared" si="73"/>
        <v>282</v>
      </c>
      <c r="N251" s="9">
        <f t="shared" si="74"/>
        <v>310.5</v>
      </c>
      <c r="O251" s="9">
        <f t="shared" si="75"/>
        <v>389</v>
      </c>
      <c r="P251" s="10">
        <f>ROUNDUP((F251*8),0)</f>
        <v>1800</v>
      </c>
      <c r="Q251" s="10">
        <f t="shared" si="76"/>
        <v>2250</v>
      </c>
      <c r="R251" s="11">
        <f>F251*11</f>
        <v>2475</v>
      </c>
      <c r="S251" s="11">
        <f t="shared" si="77"/>
        <v>3094</v>
      </c>
    </row>
    <row r="252" spans="1:19" ht="15" customHeight="1">
      <c r="A252" s="13"/>
      <c r="B252" s="13"/>
      <c r="C252" s="28"/>
      <c r="D252" s="22"/>
      <c r="E252" s="13"/>
      <c r="F252" s="7"/>
      <c r="G252" s="7"/>
      <c r="H252" s="7"/>
      <c r="I252" s="7"/>
      <c r="J252" s="7"/>
      <c r="K252" s="7"/>
      <c r="L252" s="8"/>
      <c r="M252" s="8"/>
      <c r="N252" s="9"/>
      <c r="O252" s="9"/>
      <c r="P252" s="10"/>
      <c r="Q252" s="10"/>
      <c r="R252" s="11"/>
      <c r="S252" s="11"/>
    </row>
    <row r="253" spans="1:19" ht="29" customHeight="1">
      <c r="A253" s="13" t="s">
        <v>348</v>
      </c>
      <c r="B253" s="13"/>
      <c r="C253" s="28" t="s">
        <v>349</v>
      </c>
      <c r="D253" s="22"/>
      <c r="E253" s="13"/>
      <c r="F253" s="7">
        <v>200</v>
      </c>
      <c r="G253" s="7">
        <f t="shared" si="72"/>
        <v>250</v>
      </c>
      <c r="H253" s="7" t="s">
        <v>393</v>
      </c>
      <c r="I253" s="7" t="s">
        <v>393</v>
      </c>
      <c r="J253" s="7" t="s">
        <v>393</v>
      </c>
      <c r="K253" s="7" t="s">
        <v>393</v>
      </c>
      <c r="L253" s="8">
        <f t="shared" ref="L253:L265" si="88">F253*1</f>
        <v>200</v>
      </c>
      <c r="M253" s="8">
        <f t="shared" si="73"/>
        <v>250</v>
      </c>
      <c r="N253" s="9">
        <f t="shared" si="74"/>
        <v>276</v>
      </c>
      <c r="O253" s="9">
        <f t="shared" si="75"/>
        <v>345</v>
      </c>
      <c r="P253" s="10">
        <f>ROUNDUP((F253*8),0)</f>
        <v>1600</v>
      </c>
      <c r="Q253" s="10">
        <f t="shared" si="76"/>
        <v>2000</v>
      </c>
      <c r="R253" s="11">
        <f>F253*11</f>
        <v>2200</v>
      </c>
      <c r="S253" s="11">
        <f t="shared" si="77"/>
        <v>2750</v>
      </c>
    </row>
    <row r="254" spans="1:19" ht="15" customHeight="1">
      <c r="A254" s="13"/>
      <c r="B254" s="13"/>
      <c r="C254" s="28"/>
      <c r="D254" s="22"/>
      <c r="E254" s="13"/>
      <c r="F254" s="7"/>
      <c r="G254" s="7"/>
      <c r="H254" s="7"/>
      <c r="I254" s="7"/>
      <c r="J254" s="7"/>
      <c r="K254" s="7"/>
      <c r="L254" s="8"/>
      <c r="M254" s="8"/>
      <c r="N254" s="9"/>
      <c r="O254" s="9"/>
      <c r="P254" s="10"/>
      <c r="Q254" s="10"/>
      <c r="R254" s="11"/>
      <c r="S254" s="11"/>
    </row>
    <row r="255" spans="1:19" ht="29" customHeight="1">
      <c r="A255" s="13" t="s">
        <v>350</v>
      </c>
      <c r="B255" s="13"/>
      <c r="C255" s="28" t="s">
        <v>351</v>
      </c>
      <c r="D255" s="22"/>
      <c r="E255" s="13"/>
      <c r="F255" s="7">
        <v>170</v>
      </c>
      <c r="G255" s="7">
        <f t="shared" si="72"/>
        <v>213</v>
      </c>
      <c r="H255" s="7" t="s">
        <v>393</v>
      </c>
      <c r="I255" s="7" t="s">
        <v>393</v>
      </c>
      <c r="J255" s="7" t="s">
        <v>393</v>
      </c>
      <c r="K255" s="7" t="s">
        <v>393</v>
      </c>
      <c r="L255" s="8">
        <f t="shared" si="88"/>
        <v>170</v>
      </c>
      <c r="M255" s="8">
        <f t="shared" si="73"/>
        <v>213</v>
      </c>
      <c r="N255" s="9">
        <f t="shared" si="74"/>
        <v>234.60000000000002</v>
      </c>
      <c r="O255" s="9">
        <f t="shared" si="75"/>
        <v>294</v>
      </c>
      <c r="P255" s="10">
        <f>ROUNDUP((F255*8),0)</f>
        <v>1360</v>
      </c>
      <c r="Q255" s="10">
        <f t="shared" si="76"/>
        <v>1700</v>
      </c>
      <c r="R255" s="11">
        <f>F255*11</f>
        <v>1870</v>
      </c>
      <c r="S255" s="11">
        <f t="shared" si="77"/>
        <v>2338</v>
      </c>
    </row>
    <row r="256" spans="1:19" ht="15" customHeight="1">
      <c r="A256" s="13"/>
      <c r="B256" s="13"/>
      <c r="C256" s="28"/>
      <c r="D256" s="22"/>
      <c r="E256" s="13"/>
      <c r="F256" s="7"/>
      <c r="G256" s="7"/>
      <c r="H256" s="7"/>
      <c r="I256" s="7"/>
      <c r="J256" s="7"/>
      <c r="K256" s="7"/>
      <c r="L256" s="8"/>
      <c r="M256" s="8"/>
      <c r="N256" s="9"/>
      <c r="O256" s="9"/>
      <c r="P256" s="10"/>
      <c r="Q256" s="10"/>
      <c r="R256" s="11"/>
      <c r="S256" s="11"/>
    </row>
    <row r="257" spans="1:19" ht="29" customHeight="1">
      <c r="A257" s="13" t="s">
        <v>352</v>
      </c>
      <c r="B257" s="13"/>
      <c r="C257" s="28" t="s">
        <v>353</v>
      </c>
      <c r="D257" s="22"/>
      <c r="E257" s="13"/>
      <c r="F257" s="7">
        <v>440</v>
      </c>
      <c r="G257" s="7">
        <f t="shared" si="72"/>
        <v>550</v>
      </c>
      <c r="H257" s="7" t="s">
        <v>393</v>
      </c>
      <c r="I257" s="7" t="s">
        <v>393</v>
      </c>
      <c r="J257" s="7" t="s">
        <v>393</v>
      </c>
      <c r="K257" s="7" t="s">
        <v>393</v>
      </c>
      <c r="L257" s="8">
        <f t="shared" si="88"/>
        <v>440</v>
      </c>
      <c r="M257" s="8">
        <f t="shared" si="73"/>
        <v>550</v>
      </c>
      <c r="N257" s="9">
        <f t="shared" si="74"/>
        <v>607.20000000000005</v>
      </c>
      <c r="O257" s="9">
        <f t="shared" si="75"/>
        <v>759</v>
      </c>
      <c r="P257" s="10">
        <f>ROUNDUP((F257*8),0)</f>
        <v>3520</v>
      </c>
      <c r="Q257" s="10">
        <f t="shared" si="76"/>
        <v>4400</v>
      </c>
      <c r="R257" s="11">
        <f>F257*11</f>
        <v>4840</v>
      </c>
      <c r="S257" s="11">
        <f t="shared" si="77"/>
        <v>6050</v>
      </c>
    </row>
    <row r="258" spans="1:19" ht="15" customHeight="1">
      <c r="A258" s="13"/>
      <c r="B258" s="13"/>
      <c r="C258" s="28"/>
      <c r="D258" s="22"/>
      <c r="E258" s="13"/>
      <c r="F258" s="7"/>
      <c r="G258" s="7"/>
      <c r="H258" s="7"/>
      <c r="I258" s="7"/>
      <c r="J258" s="7"/>
      <c r="K258" s="7"/>
      <c r="L258" s="8"/>
      <c r="M258" s="8"/>
      <c r="N258" s="9"/>
      <c r="O258" s="9"/>
      <c r="P258" s="10"/>
      <c r="Q258" s="10"/>
      <c r="R258" s="11"/>
      <c r="S258" s="11"/>
    </row>
    <row r="259" spans="1:19" ht="29" customHeight="1">
      <c r="A259" s="13" t="s">
        <v>354</v>
      </c>
      <c r="B259" s="13"/>
      <c r="C259" s="28" t="s">
        <v>355</v>
      </c>
      <c r="D259" s="22" t="s">
        <v>356</v>
      </c>
      <c r="E259" s="13"/>
      <c r="F259" s="7">
        <v>65</v>
      </c>
      <c r="G259" s="7">
        <f t="shared" si="72"/>
        <v>82</v>
      </c>
      <c r="H259" s="7" t="s">
        <v>393</v>
      </c>
      <c r="I259" s="7" t="s">
        <v>393</v>
      </c>
      <c r="J259" s="7" t="s">
        <v>393</v>
      </c>
      <c r="K259" s="7" t="s">
        <v>393</v>
      </c>
      <c r="L259" s="8">
        <f t="shared" si="88"/>
        <v>65</v>
      </c>
      <c r="M259" s="8">
        <f t="shared" si="73"/>
        <v>82</v>
      </c>
      <c r="N259" s="9">
        <f t="shared" si="74"/>
        <v>89.7</v>
      </c>
      <c r="O259" s="9">
        <f t="shared" si="75"/>
        <v>113</v>
      </c>
      <c r="P259" s="10">
        <f>ROUNDUP((F259*8),0)</f>
        <v>520</v>
      </c>
      <c r="Q259" s="10">
        <f t="shared" si="76"/>
        <v>650</v>
      </c>
      <c r="R259" s="11">
        <f>F259*11</f>
        <v>715</v>
      </c>
      <c r="S259" s="11">
        <f t="shared" si="77"/>
        <v>894</v>
      </c>
    </row>
    <row r="260" spans="1:19" ht="29" customHeight="1">
      <c r="A260" s="13" t="s">
        <v>354</v>
      </c>
      <c r="B260" s="13"/>
      <c r="C260" s="28" t="s">
        <v>357</v>
      </c>
      <c r="D260" s="22" t="s">
        <v>358</v>
      </c>
      <c r="E260" s="13"/>
      <c r="F260" s="7">
        <v>150</v>
      </c>
      <c r="G260" s="7">
        <f t="shared" si="72"/>
        <v>188</v>
      </c>
      <c r="H260" s="7" t="s">
        <v>393</v>
      </c>
      <c r="I260" s="7" t="s">
        <v>393</v>
      </c>
      <c r="J260" s="7" t="s">
        <v>393</v>
      </c>
      <c r="K260" s="7" t="s">
        <v>393</v>
      </c>
      <c r="L260" s="8">
        <f t="shared" si="88"/>
        <v>150</v>
      </c>
      <c r="M260" s="8">
        <f t="shared" si="73"/>
        <v>188</v>
      </c>
      <c r="N260" s="9">
        <f t="shared" si="74"/>
        <v>207</v>
      </c>
      <c r="O260" s="9">
        <f t="shared" si="75"/>
        <v>259</v>
      </c>
      <c r="P260" s="10">
        <f>ROUNDUP((F260*8),0)</f>
        <v>1200</v>
      </c>
      <c r="Q260" s="10">
        <f t="shared" si="76"/>
        <v>1500</v>
      </c>
      <c r="R260" s="11">
        <f>F260*11</f>
        <v>1650</v>
      </c>
      <c r="S260" s="11">
        <f t="shared" si="77"/>
        <v>2063</v>
      </c>
    </row>
    <row r="261" spans="1:19" ht="29" customHeight="1">
      <c r="A261" s="13" t="s">
        <v>354</v>
      </c>
      <c r="B261" s="13"/>
      <c r="C261" s="28" t="s">
        <v>359</v>
      </c>
      <c r="D261" s="22" t="s">
        <v>360</v>
      </c>
      <c r="E261" s="13"/>
      <c r="F261" s="7">
        <v>330</v>
      </c>
      <c r="G261" s="7">
        <f t="shared" ref="G261:G265" si="89">ROUNDUP(F261*1.25,0)</f>
        <v>413</v>
      </c>
      <c r="H261" s="7" t="s">
        <v>393</v>
      </c>
      <c r="I261" s="7" t="s">
        <v>393</v>
      </c>
      <c r="J261" s="7" t="s">
        <v>393</v>
      </c>
      <c r="K261" s="7" t="s">
        <v>393</v>
      </c>
      <c r="L261" s="8">
        <f t="shared" si="88"/>
        <v>330</v>
      </c>
      <c r="M261" s="8">
        <f t="shared" ref="M261:M265" si="90">ROUNDUP(L261*1.25,0)</f>
        <v>413</v>
      </c>
      <c r="N261" s="9">
        <f t="shared" ref="N261:N265" si="91">ROUNDUP((F261*1.38)/0.05,0)*0.05</f>
        <v>455.40000000000003</v>
      </c>
      <c r="O261" s="9">
        <f t="shared" ref="O261:O265" si="92">ROUNDUP(N261*1.25,0)</f>
        <v>570</v>
      </c>
      <c r="P261" s="10">
        <f>ROUNDUP((F261*8),0)</f>
        <v>2640</v>
      </c>
      <c r="Q261" s="10">
        <f t="shared" ref="Q261:Q265" si="93">ROUNDUP(P261*1.25,0)</f>
        <v>3300</v>
      </c>
      <c r="R261" s="11">
        <f>F261*11</f>
        <v>3630</v>
      </c>
      <c r="S261" s="11">
        <f t="shared" ref="S261:S265" si="94">ROUNDUP(R261*1.25,0)</f>
        <v>4538</v>
      </c>
    </row>
    <row r="262" spans="1:19" ht="15" customHeight="1">
      <c r="A262" s="13"/>
      <c r="B262" s="13"/>
      <c r="C262" s="28"/>
      <c r="D262" s="22"/>
      <c r="E262" s="13"/>
      <c r="F262" s="7"/>
      <c r="G262" s="7"/>
      <c r="H262" s="7"/>
      <c r="I262" s="7"/>
      <c r="J262" s="7"/>
      <c r="K262" s="7"/>
      <c r="L262" s="8"/>
      <c r="M262" s="8"/>
      <c r="N262" s="9"/>
      <c r="O262" s="9"/>
      <c r="P262" s="10"/>
      <c r="Q262" s="10"/>
      <c r="R262" s="11"/>
      <c r="S262" s="11"/>
    </row>
    <row r="263" spans="1:19" ht="29" customHeight="1">
      <c r="A263" s="13" t="s">
        <v>361</v>
      </c>
      <c r="B263" s="13"/>
      <c r="C263" s="28" t="s">
        <v>362</v>
      </c>
      <c r="D263" s="22"/>
      <c r="E263" s="13"/>
      <c r="F263" s="7">
        <v>175</v>
      </c>
      <c r="G263" s="7">
        <f t="shared" si="89"/>
        <v>219</v>
      </c>
      <c r="H263" s="7" t="s">
        <v>393</v>
      </c>
      <c r="I263" s="7" t="s">
        <v>393</v>
      </c>
      <c r="J263" s="7" t="s">
        <v>393</v>
      </c>
      <c r="K263" s="7" t="s">
        <v>393</v>
      </c>
      <c r="L263" s="8">
        <f t="shared" si="88"/>
        <v>175</v>
      </c>
      <c r="M263" s="8">
        <f t="shared" si="90"/>
        <v>219</v>
      </c>
      <c r="N263" s="9">
        <f t="shared" si="91"/>
        <v>241.5</v>
      </c>
      <c r="O263" s="9">
        <f t="shared" si="92"/>
        <v>302</v>
      </c>
      <c r="P263" s="10">
        <f>ROUNDUP((F263*8),0)</f>
        <v>1400</v>
      </c>
      <c r="Q263" s="10">
        <f t="shared" si="93"/>
        <v>1750</v>
      </c>
      <c r="R263" s="11">
        <f>F263*11</f>
        <v>1925</v>
      </c>
      <c r="S263" s="11">
        <f t="shared" si="94"/>
        <v>2407</v>
      </c>
    </row>
    <row r="264" spans="1:19" ht="15" customHeight="1">
      <c r="A264" s="13"/>
      <c r="B264" s="13"/>
      <c r="C264" s="28"/>
      <c r="D264" s="22"/>
      <c r="E264" s="13"/>
      <c r="F264" s="7"/>
      <c r="G264" s="7"/>
      <c r="H264" s="7"/>
      <c r="I264" s="7"/>
      <c r="J264" s="7"/>
      <c r="K264" s="7"/>
      <c r="L264" s="8"/>
      <c r="M264" s="8"/>
      <c r="N264" s="9"/>
      <c r="O264" s="9"/>
      <c r="P264" s="10"/>
      <c r="Q264" s="10"/>
      <c r="R264" s="11"/>
      <c r="S264" s="11"/>
    </row>
    <row r="265" spans="1:19" ht="29" customHeight="1">
      <c r="A265" s="13" t="s">
        <v>363</v>
      </c>
      <c r="B265" s="13"/>
      <c r="C265" s="28" t="s">
        <v>364</v>
      </c>
      <c r="D265" s="22"/>
      <c r="E265" s="13"/>
      <c r="F265" s="7">
        <v>205</v>
      </c>
      <c r="G265" s="7">
        <f t="shared" si="89"/>
        <v>257</v>
      </c>
      <c r="H265" s="7" t="s">
        <v>393</v>
      </c>
      <c r="I265" s="7" t="s">
        <v>393</v>
      </c>
      <c r="J265" s="7" t="s">
        <v>393</v>
      </c>
      <c r="K265" s="7" t="s">
        <v>393</v>
      </c>
      <c r="L265" s="8">
        <f t="shared" si="88"/>
        <v>205</v>
      </c>
      <c r="M265" s="8">
        <f t="shared" si="90"/>
        <v>257</v>
      </c>
      <c r="N265" s="9">
        <f t="shared" si="91"/>
        <v>282.90000000000003</v>
      </c>
      <c r="O265" s="9">
        <f t="shared" si="92"/>
        <v>354</v>
      </c>
      <c r="P265" s="10">
        <f>ROUNDUP((F265*8),0)</f>
        <v>1640</v>
      </c>
      <c r="Q265" s="10">
        <f t="shared" si="93"/>
        <v>2050</v>
      </c>
      <c r="R265" s="11">
        <f>F265*11</f>
        <v>2255</v>
      </c>
      <c r="S265" s="11">
        <f t="shared" si="94"/>
        <v>2819</v>
      </c>
    </row>
    <row r="266" spans="1:19" ht="15" customHeight="1">
      <c r="C266" s="29"/>
      <c r="D266" s="17"/>
    </row>
    <row r="267" spans="1:19" ht="15" customHeight="1">
      <c r="C267" s="29"/>
      <c r="D267" s="17"/>
    </row>
    <row r="268" spans="1:19" ht="15" customHeight="1">
      <c r="C268" s="29"/>
      <c r="D268" s="17"/>
    </row>
  </sheetData>
  <sheetProtection algorithmName="SHA-512" hashValue="jRSmui5jyncsfyGJYZBJYFTFKoKhUIAx0EiR203E/FbNPj96ip2YY/c4IAYf6YPgAZI7JIppyfoKjiBf/DLHpw==" saltValue="Swo9NK47c8hxWJ1w7+n4gg==" spinCount="100000" sheet="1" formatCells="0" formatColumns="0" formatRows="0" insertColumns="0" insertRows="0" insertHyperlinks="0" deleteColumns="0" deleteRows="0" sort="0" autoFilter="0" pivotTables="0"/>
  <mergeCells count="56">
    <mergeCell ref="B248:B249"/>
    <mergeCell ref="B211:B215"/>
    <mergeCell ref="B216:B220"/>
    <mergeCell ref="B223:B224"/>
    <mergeCell ref="B226:B227"/>
    <mergeCell ref="B229:B230"/>
    <mergeCell ref="B231:B232"/>
    <mergeCell ref="B233:B236"/>
    <mergeCell ref="B237:B238"/>
    <mergeCell ref="B239:B242"/>
    <mergeCell ref="B246:B247"/>
    <mergeCell ref="B206:B210"/>
    <mergeCell ref="B140:B143"/>
    <mergeCell ref="B169:B172"/>
    <mergeCell ref="B173:B176"/>
    <mergeCell ref="B177:B180"/>
    <mergeCell ref="B182:B183"/>
    <mergeCell ref="B184:B185"/>
    <mergeCell ref="B186:B187"/>
    <mergeCell ref="B189:B191"/>
    <mergeCell ref="B193:B196"/>
    <mergeCell ref="B197:B200"/>
    <mergeCell ref="B201:B204"/>
    <mergeCell ref="B131:B132"/>
    <mergeCell ref="B133:B134"/>
    <mergeCell ref="B136:B138"/>
    <mergeCell ref="B164:B167"/>
    <mergeCell ref="B160:B163"/>
    <mergeCell ref="B156:B159"/>
    <mergeCell ref="B152:B155"/>
    <mergeCell ref="B148:B151"/>
    <mergeCell ref="B144:B147"/>
    <mergeCell ref="B129:B130"/>
    <mergeCell ref="B59:B60"/>
    <mergeCell ref="B61:B62"/>
    <mergeCell ref="B63:B64"/>
    <mergeCell ref="B66:B71"/>
    <mergeCell ref="B72:B77"/>
    <mergeCell ref="B78:B83"/>
    <mergeCell ref="B85:B91"/>
    <mergeCell ref="B93:B108"/>
    <mergeCell ref="B126:B127"/>
    <mergeCell ref="B109:B124"/>
    <mergeCell ref="F1:S1"/>
    <mergeCell ref="B3:B4"/>
    <mergeCell ref="B5:B6"/>
    <mergeCell ref="B7:B8"/>
    <mergeCell ref="B9:B10"/>
    <mergeCell ref="B31:B33"/>
    <mergeCell ref="B34:B36"/>
    <mergeCell ref="B38:B57"/>
    <mergeCell ref="B12:B14"/>
    <mergeCell ref="B15:B17"/>
    <mergeCell ref="B18:B23"/>
    <mergeCell ref="B24:B26"/>
    <mergeCell ref="B28:B30"/>
  </mergeCells>
  <phoneticPr fontId="4" type="noConversion"/>
  <pageMargins left="0.7" right="0.7" top="0.75" bottom="0.75" header="0.3" footer="0.3"/>
  <pageSetup paperSize="9" orientation="portrait" r:id="rId1"/>
  <ignoredErrors>
    <ignoredError sqref="L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2CF9C49B8AA418F1966FD094EAE8D" ma:contentTypeVersion="16" ma:contentTypeDescription="Een nieuw document maken." ma:contentTypeScope="" ma:versionID="c75c30df17810e605a31999452592dbf">
  <xsd:schema xmlns:xsd="http://www.w3.org/2001/XMLSchema" xmlns:xs="http://www.w3.org/2001/XMLSchema" xmlns:p="http://schemas.microsoft.com/office/2006/metadata/properties" xmlns:ns2="9adebdc0-630e-4bcc-b1d7-abb572d69f2c" xmlns:ns3="a3c28581-b97b-4245-86df-7eac8dff0f6b" targetNamespace="http://schemas.microsoft.com/office/2006/metadata/properties" ma:root="true" ma:fieldsID="d83d71e8aebd328c34b70160c6178360" ns2:_="" ns3:_="">
    <xsd:import namespace="9adebdc0-630e-4bcc-b1d7-abb572d69f2c"/>
    <xsd:import namespace="a3c28581-b97b-4245-86df-7eac8dff0f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ebdc0-630e-4bcc-b1d7-abb572d69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8f5480e2-4bc6-4bac-b334-28af9f3a03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28581-b97b-4245-86df-7eac8dff0f6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30c2bec-2a08-4790-8a9d-af1a1482d744}" ma:internalName="TaxCatchAll" ma:showField="CatchAllData" ma:web="a3c28581-b97b-4245-86df-7eac8dff0f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debdc0-630e-4bcc-b1d7-abb572d69f2c">
      <Terms xmlns="http://schemas.microsoft.com/office/infopath/2007/PartnerControls"/>
    </lcf76f155ced4ddcb4097134ff3c332f>
    <TaxCatchAll xmlns="a3c28581-b97b-4245-86df-7eac8dff0f6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59499-87FB-4904-9419-D399526A177C}"/>
</file>

<file path=customXml/itemProps2.xml><?xml version="1.0" encoding="utf-8"?>
<ds:datastoreItem xmlns:ds="http://schemas.openxmlformats.org/officeDocument/2006/customXml" ds:itemID="{D4F52258-344B-46E0-8ADF-E0C15F56EEB5}">
  <ds:schemaRefs>
    <ds:schemaRef ds:uri="http://schemas.microsoft.com/office/2006/metadata/properties"/>
    <ds:schemaRef ds:uri="http://schemas.microsoft.com/office/infopath/2007/PartnerControls"/>
    <ds:schemaRef ds:uri="525b8619-b33a-445a-8392-b697cdb93a63"/>
    <ds:schemaRef ds:uri="8a09aa36-b014-491f-9cae-7b847f762cae"/>
  </ds:schemaRefs>
</ds:datastoreItem>
</file>

<file path=customXml/itemProps3.xml><?xml version="1.0" encoding="utf-8"?>
<ds:datastoreItem xmlns:ds="http://schemas.openxmlformats.org/officeDocument/2006/customXml" ds:itemID="{F624FCD3-1545-4E0A-987C-29A12B505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XAL Holding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Vanwynsberghe Bart</dc:creator>
  <cp:keywords/>
  <dc:description/>
  <cp:lastModifiedBy>Schmidhofer Andrea</cp:lastModifiedBy>
  <cp:revision/>
  <dcterms:created xsi:type="dcterms:W3CDTF">2022-04-26T08:26:11Z</dcterms:created>
  <dcterms:modified xsi:type="dcterms:W3CDTF">2024-01-15T13:53:28Z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0x0101009B42CF9C49B8AA418F1966FD094EAE8D</vt:lpwstr>
  </property>
  <property fmtid="{D5CDD505-2E9C-101B-9397-08002B2CF9AE}" pid="3" name="MediaServiceImageTags">
    <vt:lpwstr/>
  </property>
</Properties>
</file>